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Baer\1.KONTABILITET\Viti  2018\230-IMEL 2018\"/>
    </mc:Choice>
  </mc:AlternateContent>
  <xr:revisionPtr revIDLastSave="0" documentId="13_ncr:1_{B7B1772C-725F-4E13-B81D-EEE795F12E0D}" xr6:coauthVersionLast="43" xr6:coauthVersionMax="43" xr10:uidLastSave="{00000000-0000-0000-0000-000000000000}"/>
  <bookViews>
    <workbookView xWindow="-60" yWindow="-60" windowWidth="28920" windowHeight="15660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<sst xmlns="http://schemas.openxmlformats.org/spreadsheetml/2006/main" count="66" uniqueCount="62">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</sst>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IMEL%20%20Pasq.Shoq.%20JANAR%20%20DHJETOR%20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."/>
      <sheetName val="Expenses Analize"/>
      <sheetName val="Blerjet Sip.Natyres "/>
      <sheetName val="Bought as per nature"/>
      <sheetName val="Kontrata Leasing"/>
      <sheetName val="Tatimi ne Burim"/>
      <sheetName val="Importe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arapagime Furnitore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Analitik Inventary Assets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51652850</v>
          </cell>
          <cell r="H17">
            <v>44704005.390000001</v>
          </cell>
        </row>
        <row r="18">
          <cell r="E18">
            <v>1465899</v>
          </cell>
          <cell r="H18">
            <v>1106243.33</v>
          </cell>
        </row>
        <row r="19">
          <cell r="E19">
            <v>0</v>
          </cell>
          <cell r="H19"/>
        </row>
        <row r="20">
          <cell r="E20">
            <v>0</v>
          </cell>
          <cell r="H20">
            <v>0</v>
          </cell>
        </row>
        <row r="23">
          <cell r="E23">
            <v>-9639431</v>
          </cell>
          <cell r="H23">
            <v>-7989732.2000000002</v>
          </cell>
        </row>
        <row r="24">
          <cell r="E24">
            <v>-10188382</v>
          </cell>
          <cell r="H24">
            <v>-8175288.1100000003</v>
          </cell>
        </row>
        <row r="25">
          <cell r="E25">
            <v>-2183152</v>
          </cell>
          <cell r="H25">
            <v>-3510383</v>
          </cell>
        </row>
        <row r="27">
          <cell r="E27">
            <v>-11920098</v>
          </cell>
          <cell r="H27">
            <v>-8769493.6099999994</v>
          </cell>
        </row>
        <row r="28">
          <cell r="E28">
            <v>-1990655.996</v>
          </cell>
          <cell r="H28">
            <v>-1464505.43</v>
          </cell>
        </row>
        <row r="29">
          <cell r="E29">
            <v>0</v>
          </cell>
          <cell r="H29"/>
        </row>
        <row r="30">
          <cell r="E30">
            <v>0</v>
          </cell>
          <cell r="H30"/>
        </row>
        <row r="31">
          <cell r="E31">
            <v>-2711145.9985000007</v>
          </cell>
          <cell r="H31">
            <v>-2872067</v>
          </cell>
        </row>
        <row r="32">
          <cell r="E32">
            <v>-6858562</v>
          </cell>
          <cell r="H32">
            <v>-7255222.2000000002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  <cell r="H37"/>
        </row>
        <row r="38">
          <cell r="E38"/>
          <cell r="H38"/>
        </row>
        <row r="39">
          <cell r="E39">
            <v>43267.3</v>
          </cell>
          <cell r="H39"/>
        </row>
        <row r="40">
          <cell r="E40">
            <v>0</v>
          </cell>
          <cell r="H40">
            <v>0</v>
          </cell>
        </row>
        <row r="41">
          <cell r="E41">
            <v>0</v>
          </cell>
          <cell r="H41">
            <v>0</v>
          </cell>
        </row>
        <row r="42">
          <cell r="E42"/>
          <cell r="H42"/>
        </row>
        <row r="45">
          <cell r="E45">
            <v>-1455993.3</v>
          </cell>
          <cell r="H45">
            <v>-953336.83</v>
          </cell>
        </row>
        <row r="46">
          <cell r="E46">
            <v>-146.6</v>
          </cell>
          <cell r="H46">
            <v>-267.95</v>
          </cell>
        </row>
        <row r="47">
          <cell r="E47"/>
          <cell r="H47"/>
        </row>
        <row r="48">
          <cell r="E48"/>
          <cell r="H48"/>
        </row>
        <row r="49">
          <cell r="E49"/>
          <cell r="H49"/>
        </row>
        <row r="53">
          <cell r="E53">
            <v>-932167.41082500061</v>
          </cell>
          <cell r="H53">
            <v>-877963.84</v>
          </cell>
        </row>
        <row r="54">
          <cell r="E54"/>
          <cell r="H54"/>
        </row>
        <row r="55">
          <cell r="E55"/>
          <cell r="H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workbookViewId="0">
      <selection activeCell="G22" sqref="G2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51652850</v>
      </c>
      <c r="C10" s="10"/>
      <c r="D10" s="13">
        <f>'[1]PASH Skk '!H17</f>
        <v>44704005.390000001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1465899</v>
      </c>
      <c r="C15" s="10"/>
      <c r="D15" s="13">
        <f>'[1]PASH Skk '!H18</f>
        <v>1106243.33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-19827813</v>
      </c>
      <c r="C19" s="10"/>
      <c r="D19" s="13">
        <f>'[1]PASH Skk '!H23+'[1]PASH Skk '!H24</f>
        <v>-16165020.310000001</v>
      </c>
      <c r="E19" s="9"/>
      <c r="F19" s="3"/>
    </row>
    <row r="20" spans="1:6" x14ac:dyDescent="0.25">
      <c r="A20" s="12" t="s">
        <v>22</v>
      </c>
      <c r="B20" s="13">
        <f>'[1]PASH Skk '!E25</f>
        <v>-2183152</v>
      </c>
      <c r="C20" s="10"/>
      <c r="D20" s="13">
        <f>'[1]PASH Skk '!H25</f>
        <v>-3510383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-11920098</v>
      </c>
      <c r="C22" s="10"/>
      <c r="D22" s="13">
        <f>'[1]PASH Skk '!H27</f>
        <v>-8769493.6099999994</v>
      </c>
      <c r="E22" s="9"/>
      <c r="F22" s="3"/>
    </row>
    <row r="23" spans="1:6" x14ac:dyDescent="0.25">
      <c r="A23" s="12" t="s">
        <v>25</v>
      </c>
      <c r="B23" s="13">
        <f>'[1]PASH Skk '!E28</f>
        <v>-1990655.996</v>
      </c>
      <c r="C23" s="10"/>
      <c r="D23" s="13">
        <f>'[1]PASH Skk '!H28</f>
        <v>-1464505.43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-2711145.9985000007</v>
      </c>
      <c r="C26" s="10"/>
      <c r="D26" s="13">
        <f>'[1]PASH Skk '!H31</f>
        <v>-2872067</v>
      </c>
      <c r="E26" s="9"/>
      <c r="F26" s="3"/>
    </row>
    <row r="27" spans="1:6" x14ac:dyDescent="0.25">
      <c r="A27" s="8" t="s">
        <v>29</v>
      </c>
      <c r="B27" s="13">
        <f>'[1]PASH Skk '!E32</f>
        <v>-6858562</v>
      </c>
      <c r="C27" s="10"/>
      <c r="D27" s="13">
        <f>'[1]PASH Skk '!H32</f>
        <v>-7255222.2000000002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43267.3</v>
      </c>
      <c r="C32" s="10"/>
      <c r="D32" s="13">
        <f>'[1]PASH Skk '!H39</f>
        <v>0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0</v>
      </c>
      <c r="C33" s="10"/>
      <c r="D33" s="13">
        <f>'[1]PASH Skk '!H40</f>
        <v>0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0</v>
      </c>
      <c r="C34" s="10"/>
      <c r="D34" s="13">
        <f>'[1]PASH Skk '!H41</f>
        <v>0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-1455993.3</v>
      </c>
      <c r="C37" s="10"/>
      <c r="D37" s="13">
        <f>'[1]PASH Skk '!H45</f>
        <v>-953336.83</v>
      </c>
      <c r="E37" s="9"/>
      <c r="F37" s="3"/>
    </row>
    <row r="38" spans="1:6" x14ac:dyDescent="0.25">
      <c r="A38" s="12" t="s">
        <v>40</v>
      </c>
      <c r="B38" s="13">
        <f>'[1]PASH Skk '!E46</f>
        <v>-146.6</v>
      </c>
      <c r="C38" s="10"/>
      <c r="D38" s="13">
        <f>'[1]PASH Skk '!H46</f>
        <v>-267.95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f>'[1]PASH Skk '!E49</f>
        <v>0</v>
      </c>
      <c r="C41" s="10"/>
      <c r="D41" s="13">
        <f>'[1]PASH Skk '!H49</f>
        <v>0</v>
      </c>
      <c r="E41" s="9"/>
      <c r="F41" s="3"/>
    </row>
    <row r="42" spans="1:6" x14ac:dyDescent="0.25">
      <c r="A42" s="8" t="s">
        <v>44</v>
      </c>
      <c r="B42" s="16">
        <f>SUM(B9:B41)</f>
        <v>6214449.4055000003</v>
      </c>
      <c r="C42" s="17"/>
      <c r="D42" s="16">
        <f>SUM(D9:D41)</f>
        <v>4819952.3899999969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-932167.41082500061</v>
      </c>
      <c r="C44" s="10"/>
      <c r="D44" s="13">
        <f>'[1]PASH Skk '!H53</f>
        <v>-877963.84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 x14ac:dyDescent="0.25">
      <c r="A47" s="8" t="s">
        <v>49</v>
      </c>
      <c r="B47" s="16">
        <f>SUM(B42:B46)</f>
        <v>5282281.9946749993</v>
      </c>
      <c r="C47" s="17"/>
      <c r="D47" s="16">
        <f>SUM(D42:D46)</f>
        <v>3941988.549999997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5282281.9946749993</v>
      </c>
      <c r="C57" s="31"/>
      <c r="D57" s="30">
        <f>D47+D55</f>
        <v>3941988.549999997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2019-07-04T14:54:05Z</dcterms:modified>
</cp:coreProperties>
</file>