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delta bilanc 2021\"/>
    </mc:Choice>
  </mc:AlternateContent>
  <xr:revisionPtr revIDLastSave="0" documentId="13_ncr:1_{FCE17CE3-5C02-4533-B765-210EC5DDE76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30" i="18"/>
  <c r="B27" i="18"/>
  <c r="B23" i="18"/>
  <c r="B22" i="18"/>
  <c r="B19" i="18"/>
  <c r="B14" i="18"/>
  <c r="B10" i="18"/>
  <c r="B42" i="18" s="1"/>
  <c r="B44" i="18" l="1"/>
  <c r="B47" i="18" s="1"/>
  <c r="B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<sst xmlns="http://schemas.openxmlformats.org/spreadsheetml/2006/main" count="416" uniqueCount="272">
  <si>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</si>
  <si>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</si>
  <si>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</si>
  <si>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</si>
  <si>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</si>
  <si>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</si>
  <si>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</si>
  <si>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</si>
  <si>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</si>
  <si>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</si>
  <si>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</si>
  <si>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</si>
  <si>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</si>
  <si>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</si>
  <si>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</si>
  <si>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</si>
  <si>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</si>
  <si>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</si>
  <si>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</si>
  <si>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</si>
  <si>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</si>
  <si>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</si>
  <si>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</si>
  <si>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</si>
  <si>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</si>
  <si>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</si>
  <si>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</si>
  <si>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</si>
  <si>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</si>
  <si>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</si>
  <si>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</si>
  <si>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</si>
  <si>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</si>
  <si>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</si>
  <si>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</si>
  <si>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</si>
  <si>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</si>
  <si>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</si>
  <si>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</si>
  <si>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</si>
  <si>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</si>
  <si>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</si>
  <si>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</si>
  <si>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</si>
  <si>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</si>
  <si>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</si>
  <si>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</si>
  <si>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</si>
  <si>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</si>
  <si>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</si>
  <si>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</si>
  <si>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</si>
  <si>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</si>
  <si>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</si>
  <si>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</si>
  <si>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</si>
  <si>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</si>
  <si>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</si>
  <si>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</si>
  <si>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</si>
  <si>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</si>
  <si>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</si>
  <si>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</si>
  <si>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</si>
  <si>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</si>
  <si>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</si>
  <si>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</si>
  <si>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</si>
  <si>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</si>
  <si>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</si>
  <si>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</si>
  <si>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</si>
  <si>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</si>
  <si>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</si>
  <si>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</si>
  <si>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</si>
  <si>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</si>
  <si>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</si>
  <si>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</si>
  <si>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</si>
  <si>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</si>
  <si>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</si>
  <si>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</si>
  <si>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</si>
  <si>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</si>
  <si>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</si>
  <si>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</si>
  <si>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</si>
  <si>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</si>
  <si>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</si>
  <si>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</si>
  <si>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</si>
  <si>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</si>
  <si>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</si>
  <si>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</si>
  <si>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</si>
  <si>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</si>
  <si>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</si>
  <si>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</si>
  <si>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</si>
  <si>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</si>
  <si>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</si>
  <si>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</si>
  <si>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</si>
  <si>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</si>
  <si>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</si>
  <si>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</si>
  <si>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</si>
  <si>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</si>
  <si>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</si>
  <si>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</si>
  <si>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</si>
  <si>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</si>
  <si>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</si>
  <si>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</si>
  <si>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</si>
  <si>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</si>
  <si>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</si>
  <si>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</si>
  <si>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</si>
  <si>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</si>
  <si>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</si>
  <si>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</si>
  <si>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</si>
  <si>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</si>
  <si>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</si>
  <si>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</si>
  <si>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</si>
  <si>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</si>
  <si>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</si>
  <si>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</si>
  <si>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</si>
  <si>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</si>
  <si>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</si>
  <si>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</si>
  <si>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</si>
  <si>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</si>
  <si>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</si>
  <si>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</si>
  <si>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</si>
  <si>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</si>
  <si>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</si>
  <si>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</si>
  <si>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</si>
  <si>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</si>
  <si>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</si>
  <si>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</si>
  <si>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</si>
  <si>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</si>
  <si>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</si>
  <si>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</si>
  <si>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</si>
  <si>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</si>
  <si>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</si>
  <si>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</si>
  <si>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</si>
  <si>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</si>
  <si>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</si>
  <si>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</si>
  <si>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</si>
  <si>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</si>
  <si>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</si>
  <si>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</si>
  <si>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</si>
  <si>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</si>
  <si>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</si>
  <si>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</si>
  <si>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</si>
  <si>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</si>
  <si>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</si>
  <si>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</si>
  <si>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</si>
  <si>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</si>
  <si>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</si>
  <si>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</si>
  <si>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</si>
  <si>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</si>
  <si>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</si>
  <si>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</si>
  <si>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</si>
  <si>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</si>
  <si>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</si>
  <si>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</si>
  <si>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</si>
  <si>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</si>
  <si>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</si>
  <si>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</si>
  <si>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</si>
  <si>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</si>
  <si>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</si>
  <si>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</si>
  <si>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</si>
  <si>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</si>
  <si>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</si>
  <si>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</si>
  <si>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</si>
  <si>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</si>
  <si>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</si>
  <si>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</si>
  <si>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</si>
  <si>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</si>
  <si>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</si>
  <si>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</si>
  <si>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</si>
  <si>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</si>
  <si>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</si>
  <si>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</si>
  <si>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</si>
  <si>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</si>
  <si>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</si>
  <si>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</si>
  <si>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</si>
  <si>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</si>
  <si>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</si>
  <si>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</si>
  <si>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</si>
  <si>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</si>
  <si>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</si>
  <si>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</si>
  <si>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</si>
  <si>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</si>
  <si>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</si>
  <si>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</si>
  <si>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</si>
  <si>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</si>
  <si>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</si>
  <si>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</si>
  <si>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</si>
  <si>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</si>
  <si>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</si>
  <si>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</si>
  <si>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</si>
  <si>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</si>
  <si>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</si>
  <si>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</si>
  <si>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</si>
  <si>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</si>
  <si>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</si>
  <si>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</si>
  <si>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</si>
  <si>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</si>
  <si>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</si>
  <si>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</si>
  <si>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</si>
  <si>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</si>
  <si>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</si>
  <si>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</si>
  <si>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</si>
  <si>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</si>
  <si>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</si>
  <si>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</si>
  <si>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</si>
  <si>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</si>
  <si>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</si>
  <si>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</si>
  <si>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</si>
  <si>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</si>
  <si>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</si>
  <si>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</si>
  <si>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</si>
  <si>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</si>
  <si>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</si>
  <si>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</si>
  <si>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</si>
  <si>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</si>
  <si>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</si>
  <si>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</si>
  <si>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Shoqeria DELTA ING shpk</t>
  </si>
  <si>
    <t>NIPT L51923514A</t>
  </si>
  <si>
    <t>Leke</t>
  </si>
  <si>
    <t xml:space="preserve">Administrator </t>
  </si>
  <si>
    <t>Edmond Legisi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</si>
</sst>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.5"/>
      <color rgb="FF000000"/>
      <name val="Microsoft Sans Serif"/>
      <family val="2"/>
    </font>
    <font>
      <b/>
      <sz val="12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63" borderId="0" xfId="215" applyNumberFormat="1" applyFont="1" applyFill="1" applyBorder="1" applyAlignment="1" applyProtection="1">
      <alignment horizontal="right" wrapText="1"/>
    </xf>
    <xf numFmtId="3" fontId="187" fillId="0" borderId="0" xfId="0" applyNumberFormat="1" applyFont="1" applyAlignment="1">
      <alignment horizontal="center"/>
    </xf>
    <xf numFmtId="0" fontId="188" fillId="0" borderId="0" xfId="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21%20%20DELTA%20ING%2031.12.2021%20excel%20(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Akti-pasiv"/>
      <sheetName val="Pash"/>
      <sheetName val="Cashflow"/>
      <sheetName val="Kapitali"/>
      <sheetName val="Amortizim 31.12.2021"/>
      <sheetName val="Klient 31.12.2021"/>
      <sheetName val="Furnitor 31.12.2021"/>
      <sheetName val="Gjendje magazina 31.12.2021"/>
      <sheetName val="liste banka 31,12,2021"/>
      <sheetName val="Sheet1"/>
      <sheetName val="shenime shpjegue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0">
          <cell r="H50">
            <v>-3696966.66</v>
          </cell>
        </row>
        <row r="51">
          <cell r="H51">
            <v>30923.5</v>
          </cell>
        </row>
        <row r="52">
          <cell r="H52">
            <v>26076616.66</v>
          </cell>
        </row>
        <row r="53">
          <cell r="H53">
            <v>43700</v>
          </cell>
        </row>
        <row r="54">
          <cell r="H54">
            <v>9674627.5671999995</v>
          </cell>
        </row>
        <row r="55">
          <cell r="H55">
            <v>91367</v>
          </cell>
        </row>
        <row r="56">
          <cell r="H56">
            <v>446000</v>
          </cell>
        </row>
        <row r="57">
          <cell r="H57">
            <v>1196440.3600000001</v>
          </cell>
        </row>
        <row r="58">
          <cell r="H58">
            <v>3455573.9342</v>
          </cell>
        </row>
        <row r="59">
          <cell r="H59">
            <v>38832.6</v>
          </cell>
        </row>
        <row r="60">
          <cell r="H60">
            <v>296907.59999999998</v>
          </cell>
        </row>
        <row r="61">
          <cell r="H61">
            <v>629811</v>
          </cell>
        </row>
        <row r="62">
          <cell r="H62">
            <v>60864</v>
          </cell>
        </row>
        <row r="63">
          <cell r="H63">
            <v>3000</v>
          </cell>
        </row>
        <row r="64">
          <cell r="H64">
            <v>180000</v>
          </cell>
        </row>
        <row r="65">
          <cell r="H65">
            <v>2850</v>
          </cell>
        </row>
        <row r="66">
          <cell r="H66">
            <v>30000</v>
          </cell>
        </row>
        <row r="67">
          <cell r="H67">
            <v>32350</v>
          </cell>
        </row>
        <row r="68">
          <cell r="H68">
            <v>113388</v>
          </cell>
        </row>
        <row r="69">
          <cell r="H69">
            <v>43534.118300000002</v>
          </cell>
        </row>
        <row r="70">
          <cell r="H70">
            <v>95155.8</v>
          </cell>
        </row>
        <row r="71">
          <cell r="H71">
            <v>15000</v>
          </cell>
        </row>
        <row r="72">
          <cell r="H72">
            <v>96000</v>
          </cell>
        </row>
        <row r="73">
          <cell r="H73">
            <v>3428848</v>
          </cell>
        </row>
        <row r="74">
          <cell r="H74">
            <v>572618</v>
          </cell>
        </row>
        <row r="75">
          <cell r="H75">
            <v>3761.6</v>
          </cell>
        </row>
        <row r="76">
          <cell r="H76">
            <v>539600</v>
          </cell>
        </row>
        <row r="77">
          <cell r="H77">
            <v>4.0000000000000001E-3</v>
          </cell>
        </row>
        <row r="78">
          <cell r="H78">
            <v>497537.83390000003</v>
          </cell>
        </row>
        <row r="79">
          <cell r="H79">
            <v>28949.165799999999</v>
          </cell>
        </row>
        <row r="84">
          <cell r="I84">
            <v>44985329</v>
          </cell>
        </row>
        <row r="85">
          <cell r="I85">
            <v>8261</v>
          </cell>
        </row>
        <row r="86">
          <cell r="I86">
            <v>115</v>
          </cell>
        </row>
        <row r="87">
          <cell r="I87">
            <v>12300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zoomScaleNormal="100" workbookViewId="0">
      <selection activeCell="G20" sqref="G2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2.8554687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266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265</v>
      </c>
    </row>
    <row r="10" spans="1:6">
      <c r="A10" s="52" t="s">
        <v>257</v>
      </c>
      <c r="B10" s="53">
        <f>[1]Sheet1!I84</f>
        <v>44985329</v>
      </c>
      <c r="C10" s="48"/>
      <c r="D10" s="53">
        <v>151020682</v>
      </c>
      <c r="E10" s="47"/>
      <c r="F10" s="68" t="s">
        <v>262</v>
      </c>
    </row>
    <row r="11" spans="1:6">
      <c r="A11" s="52" t="s">
        <v>259</v>
      </c>
      <c r="B11" s="53"/>
      <c r="C11" s="48"/>
      <c r="D11" s="53"/>
      <c r="E11" s="47"/>
      <c r="F11" s="68" t="s">
        <v>263</v>
      </c>
    </row>
    <row r="12" spans="1:6">
      <c r="A12" s="52" t="s">
        <v>260</v>
      </c>
      <c r="B12" s="53"/>
      <c r="C12" s="48"/>
      <c r="D12" s="53"/>
      <c r="E12" s="47"/>
      <c r="F12" s="68" t="s">
        <v>263</v>
      </c>
    </row>
    <row r="13" spans="1:6">
      <c r="A13" s="52" t="s">
        <v>261</v>
      </c>
      <c r="B13" s="53"/>
      <c r="C13" s="48"/>
      <c r="D13" s="53"/>
      <c r="E13" s="47"/>
      <c r="F13" s="68" t="s">
        <v>263</v>
      </c>
    </row>
    <row r="14" spans="1:6">
      <c r="A14" s="52" t="s">
        <v>258</v>
      </c>
      <c r="B14" s="53">
        <f>[1]Sheet1!I85</f>
        <v>8261</v>
      </c>
      <c r="C14" s="48"/>
      <c r="D14" s="53"/>
      <c r="E14" s="47"/>
      <c r="F14" s="68" t="s">
        <v>264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E18" s="47"/>
      <c r="F18" s="40"/>
    </row>
    <row r="19" spans="1:6">
      <c r="A19" s="52" t="s">
        <v>219</v>
      </c>
      <c r="B19" s="53">
        <f>-([1]Sheet1!H50+[1]Sheet1!H51+[1]Sheet1!H52)+1</f>
        <v>-22410572.5</v>
      </c>
      <c r="C19" s="48"/>
      <c r="D19" s="70">
        <v>-134875087</v>
      </c>
      <c r="E19" s="47"/>
      <c r="F19" s="40"/>
    </row>
    <row r="20" spans="1:6">
      <c r="A20" s="52" t="s">
        <v>243</v>
      </c>
      <c r="B20" s="53"/>
      <c r="C20" s="48"/>
      <c r="D20" s="53">
        <v>-2540142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f>-[1]Sheet1!H73</f>
        <v>-3428848</v>
      </c>
      <c r="C22" s="48"/>
      <c r="D22" s="53">
        <v>-1929038</v>
      </c>
      <c r="E22" s="47"/>
      <c r="F22" s="40"/>
    </row>
    <row r="23" spans="1:6">
      <c r="A23" s="52" t="s">
        <v>245</v>
      </c>
      <c r="B23" s="53">
        <f>-[1]Sheet1!H74</f>
        <v>-572618</v>
      </c>
      <c r="C23" s="48"/>
      <c r="D23" s="53">
        <v>-292899</v>
      </c>
      <c r="E23" s="47"/>
      <c r="F23" s="40"/>
    </row>
    <row r="24" spans="1:6">
      <c r="A24" s="52" t="s">
        <v>245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>
        <v>-1247241</v>
      </c>
      <c r="E26" s="47"/>
      <c r="F26" s="40"/>
    </row>
    <row r="27" spans="1:6">
      <c r="A27" s="43" t="s">
        <v>221</v>
      </c>
      <c r="B27" s="53">
        <f>-([1]Sheet1!H53+[1]Sheet1!H54+[1]Sheet1!H55+[1]Sheet1!H56+[1]Sheet1!H57+[1]Sheet1!H58+[1]Sheet1!H59+[1]Sheet1!H60+[1]Sheet1!H61+[1]Sheet1!H62+[1]Sheet1!H63+[1]Sheet1!H64+[1]Sheet1!H65+[1]Sheet1!H66+[1]Sheet1!H67+[1]Sheet1!H68+[1]Sheet1!H69+[1]Sheet1!H70+[1]Sheet1!H71+[1]Sheet1!H72+[1]Sheet1!H75+[1]Sheet1!H76+[1]Sheet1!H77+[1]Sheet1!H78)</f>
        <v>-17586301.417600002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>
      <c r="A29" s="52" t="s">
        <v>247</v>
      </c>
      <c r="B29" s="53"/>
      <c r="C29" s="48"/>
      <c r="D29" s="53"/>
      <c r="E29" s="47"/>
      <c r="F29" s="40"/>
    </row>
    <row r="30" spans="1:6">
      <c r="A30" s="52" t="s">
        <v>246</v>
      </c>
      <c r="B30" s="53">
        <f>[1]Sheet1!I86+[1]Sheet1!I87-[1]Sheet1!H79</f>
        <v>-16534.165799999999</v>
      </c>
      <c r="C30" s="48"/>
      <c r="D30" s="53">
        <v>-725562</v>
      </c>
      <c r="E30" s="47"/>
      <c r="F30" s="40"/>
    </row>
    <row r="31" spans="1:6">
      <c r="A31" s="52" t="s">
        <v>254</v>
      </c>
      <c r="B31" s="53"/>
      <c r="C31" s="48"/>
      <c r="D31" s="53"/>
      <c r="E31" s="47"/>
      <c r="F31" s="40"/>
    </row>
    <row r="32" spans="1:6" ht="30">
      <c r="A32" s="52" t="s">
        <v>248</v>
      </c>
      <c r="B32" s="53"/>
      <c r="C32" s="48"/>
      <c r="D32" s="53"/>
      <c r="E32" s="47"/>
      <c r="F32" s="40"/>
    </row>
    <row r="33" spans="1:6">
      <c r="A33" s="52" t="s">
        <v>253</v>
      </c>
      <c r="B33" s="53"/>
      <c r="C33" s="48"/>
      <c r="D33" s="53"/>
      <c r="E33" s="47"/>
      <c r="F33" s="40"/>
    </row>
    <row r="34" spans="1:6">
      <c r="A34" s="52" t="s">
        <v>249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250</v>
      </c>
      <c r="B37" s="53"/>
      <c r="C37" s="48"/>
      <c r="D37" s="53"/>
      <c r="E37" s="47"/>
      <c r="F37" s="40"/>
    </row>
    <row r="38" spans="1:6">
      <c r="A38" s="52" t="s">
        <v>252</v>
      </c>
      <c r="B38" s="53"/>
      <c r="C38" s="48"/>
      <c r="D38" s="53"/>
      <c r="E38" s="47"/>
      <c r="F38" s="40"/>
    </row>
    <row r="39" spans="1:6">
      <c r="A39" s="52" t="s">
        <v>251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255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978715.9165999979</v>
      </c>
      <c r="C42" s="51"/>
      <c r="D42" s="50">
        <f>SUM(D9:D41)</f>
        <v>9410713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f>-B42*15%</f>
        <v>-146807.38748999967</v>
      </c>
      <c r="C44" s="48"/>
      <c r="D44" s="53">
        <v>-1433126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831908.52910999826</v>
      </c>
      <c r="C47" s="51"/>
      <c r="D47" s="50">
        <f>SUM(D42:D46)</f>
        <v>7977587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831908.52910999826</v>
      </c>
      <c r="C57" s="63"/>
      <c r="D57" s="62">
        <f>D47+D55</f>
        <v>7977587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256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  <row r="68" spans="1:6">
      <c r="B68" s="71" t="s">
        <v>270</v>
      </c>
      <c r="C68" s="71"/>
      <c r="D68" s="71"/>
    </row>
    <row r="69" spans="1:6" ht="15.75">
      <c r="B69" s="72" t="s">
        <v>271</v>
      </c>
      <c r="C69" s="72"/>
      <c r="D69" s="72"/>
    </row>
  </sheetData>
  <mergeCells count="2">
    <mergeCell ref="B68:D68"/>
    <mergeCell ref="B69:D69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E49745D-115F-46E3-B019-C208CC99509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D6E5DEE-45A2-477D-9714-9B5A6F99FE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FF35CAC-603D-425C-80E9-5D57FBDF2DE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2022-08-20T11:40:08Z</dcterms:modified>
</cp:coreProperties>
</file>