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2120" windowHeight="8835" activeTab="1"/>
  </bookViews>
  <sheets>
    <sheet name="indireket" sheetId="7" r:id="rId1"/>
    <sheet name="AKTIVI" sheetId="1" r:id="rId2"/>
    <sheet name="PASIVI" sheetId="2" r:id="rId3"/>
    <sheet name="Te ardhura+shpenzime" sheetId="3" r:id="rId4"/>
    <sheet name="kapitalet e veta" sheetId="4" r:id="rId5"/>
    <sheet name="direkte" sheetId="6" r:id="rId6"/>
  </sheets>
  <calcPr calcId="124519"/>
</workbook>
</file>

<file path=xl/calcChain.xml><?xml version="1.0" encoding="utf-8"?>
<calcChain xmlns="http://schemas.openxmlformats.org/spreadsheetml/2006/main">
  <c r="D37" i="7"/>
  <c r="D28"/>
  <c r="D20"/>
  <c r="E48" i="2"/>
  <c r="E21"/>
  <c r="E24" s="1"/>
  <c r="E35" s="1"/>
  <c r="E50" s="1"/>
  <c r="E43" i="1"/>
  <c r="E52" s="1"/>
  <c r="E25"/>
  <c r="E18"/>
  <c r="E29" s="1"/>
  <c r="E53" s="1"/>
  <c r="E19" i="3"/>
  <c r="E20" s="1"/>
  <c r="E29" s="1"/>
  <c r="E31" s="1"/>
  <c r="D19"/>
  <c r="D20" s="1"/>
  <c r="D29" s="1"/>
  <c r="D31" s="1"/>
  <c r="C37" i="7"/>
  <c r="D21" i="2"/>
  <c r="D24"/>
  <c r="D35" s="1"/>
  <c r="D48"/>
  <c r="D18" i="1"/>
  <c r="D25"/>
  <c r="D43"/>
  <c r="D52" s="1"/>
  <c r="F20" i="4"/>
  <c r="C28" i="7"/>
  <c r="C20"/>
  <c r="G7" i="4"/>
  <c r="G10"/>
  <c r="B20"/>
  <c r="E20"/>
  <c r="G20" s="1"/>
  <c r="D29" i="1"/>
  <c r="D53" l="1"/>
  <c r="D50" i="2"/>
</calcChain>
</file>

<file path=xl/sharedStrings.xml><?xml version="1.0" encoding="utf-8"?>
<sst xmlns="http://schemas.openxmlformats.org/spreadsheetml/2006/main" count="291" uniqueCount="216">
  <si>
    <t>Shenime</t>
  </si>
  <si>
    <t>Viti 2008</t>
  </si>
  <si>
    <t>Viti 2007</t>
  </si>
  <si>
    <t>AKTIVET</t>
  </si>
  <si>
    <t>l</t>
  </si>
  <si>
    <t>Aktive monetare</t>
  </si>
  <si>
    <t>Derivative dhe aktive te mbajtura per tregt.</t>
  </si>
  <si>
    <t>(i)</t>
  </si>
  <si>
    <t>Derivativet</t>
  </si>
  <si>
    <t>(ii)</t>
  </si>
  <si>
    <t xml:space="preserve"> - Derivativet</t>
  </si>
  <si>
    <t xml:space="preserve"> - Aktivet e mbajtura per tregetim</t>
  </si>
  <si>
    <t>Totali 2</t>
  </si>
  <si>
    <t>Aktive te tjera financiare afatshkurtra</t>
  </si>
  <si>
    <t>Llogari/Kerkesa te arketueshme</t>
  </si>
  <si>
    <t>Llogari/Kerkesa te tjera te arketueshme</t>
  </si>
  <si>
    <t>Instrumenta te tjera borxhi</t>
  </si>
  <si>
    <t>(iv)</t>
  </si>
  <si>
    <t>(iii)</t>
  </si>
  <si>
    <t>Investime te tjera financiare</t>
  </si>
  <si>
    <t>Totali 3</t>
  </si>
  <si>
    <t>Inventari</t>
  </si>
  <si>
    <t>Lendet e para</t>
  </si>
  <si>
    <t>Prodhim ne proces</t>
  </si>
  <si>
    <t>Produkte te gatshme</t>
  </si>
  <si>
    <t>Mallra per shitje</t>
  </si>
  <si>
    <t>(v)</t>
  </si>
  <si>
    <t>Parapagesat per furnizime</t>
  </si>
  <si>
    <t>Totali 4</t>
  </si>
  <si>
    <t>Aktivet biologjike afatshkurtra</t>
  </si>
  <si>
    <t>Aktivet afatshkurtra</t>
  </si>
  <si>
    <t>Aktivet afatshkurtra te mbajtura per shitje</t>
  </si>
  <si>
    <t>Parapagimet dhe shpenzimet e shtyra</t>
  </si>
  <si>
    <t>Totali i Aktiveve Afatshkurtra (l)</t>
  </si>
  <si>
    <t>ll</t>
  </si>
  <si>
    <t>Aktivet afatgjata</t>
  </si>
  <si>
    <t>Investimet financiare afatgjata</t>
  </si>
  <si>
    <t>Pjesmarrje te tjera ne njesi te kontrolluara</t>
  </si>
  <si>
    <t>Aksione dhe investime te tjera ne pjesemarrje</t>
  </si>
  <si>
    <t>Aksione dhe letra te tjera me vlere</t>
  </si>
  <si>
    <t>Llogari/Kerkesa te arketueshme afatgjata</t>
  </si>
  <si>
    <t>Totali 1</t>
  </si>
  <si>
    <t>Aktive afatgjata materiale</t>
  </si>
  <si>
    <t>Toka</t>
  </si>
  <si>
    <t>Ndertesa</t>
  </si>
  <si>
    <t>Makineri dhe pajisje</t>
  </si>
  <si>
    <t>Aktive te tjera afatgjata materiale (me vl.kontab.)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</si>
  <si>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</si>
  <si>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</si>
  <si>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</si>
  <si>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</si>
  <si>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</si>
  <si>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</si>
  <si>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Aktive te tjera afatgjata</t>
  </si>
  <si>
    <t>Totali i Aktiveve Afatgjata (ll)</t>
  </si>
  <si>
    <t>TOTALI I AKTIVEVE (I + II)</t>
  </si>
  <si>
    <t>DETYRIMET DHE KAPITALI</t>
  </si>
  <si>
    <t>Detyrimet afatshkurta</t>
  </si>
  <si>
    <t>Huamarrjet</t>
  </si>
  <si>
    <t>Kthimet/Ripagesat e huave afatgjata</t>
  </si>
  <si>
    <t>Bono te konvertueshme</t>
  </si>
  <si>
    <t>Te pagueshme ndaj furnitoreve</t>
  </si>
  <si>
    <t>Te pagueshme ndaj punonjesve</t>
  </si>
  <si>
    <t>Detyrime tatimore</t>
  </si>
  <si>
    <t>Hua te tjera</t>
  </si>
  <si>
    <t>Huat dhe parapagimet</t>
  </si>
  <si>
    <t>Huat dhe obligacionet afatshkurtra</t>
  </si>
  <si>
    <t>Parapagimet e arketuara</t>
  </si>
  <si>
    <t>Grantet dhe te ardhurat e shtyra</t>
  </si>
  <si>
    <t>Provizionet afatshkurtra</t>
  </si>
  <si>
    <t>Totali i detyrimeve afatshkurtra (l)</t>
  </si>
  <si>
    <t>Detyrime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</si>
  <si>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</si>
  <si>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</si>
  <si>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</si>
  <si>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</si>
  <si>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</si>
  <si>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Totali i detyrimeve afatgjata (ll)</t>
  </si>
  <si>
    <t xml:space="preserve">Totali i detyrimeve  </t>
  </si>
  <si>
    <t>lll</t>
  </si>
  <si>
    <t>KAPITALI</t>
  </si>
  <si>
    <t>Aksionet e pakices (perdoret vetem ne pasqyrat financiare te konsoliduara)</t>
  </si>
  <si>
    <t>Kapitali qe i perket aksionereve te shoqerise meme (perdoret vetem ne PF te konsoliduara)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</si>
  <si>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</si>
  <si>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</si>
  <si>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</si>
  <si>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</si>
  <si>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</si>
  <si>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</si>
  <si>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</si>
  <si>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</si>
  <si>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(lll)</t>
  </si>
  <si>
    <t>TOTALI I DETYRIMEVE E KAPITALIT (l, ll, lll)</t>
  </si>
  <si>
    <t>Nr</t>
  </si>
  <si>
    <t>Pershkrimi i elementeve</t>
  </si>
  <si>
    <t xml:space="preserve">                                     </t>
  </si>
  <si>
    <t xml:space="preserve">             2. Pasqyra e te ardhurave dhe shpenzimeve per periudhen</t>
  </si>
  <si>
    <t>Shitjet neto</t>
  </si>
  <si>
    <t>Te ardhura te tjera nga veprimtaria e shfrytezimit</t>
  </si>
  <si>
    <t>Ndryshimet ne inventarin e produkteve te gateshme dhe prodhimit ne proces</t>
  </si>
  <si>
    <t>Materialet e konsumuara</t>
  </si>
  <si>
    <t>Kosto e punes</t>
  </si>
  <si>
    <t xml:space="preserve"> - pagat e personelit</t>
  </si>
  <si>
    <t xml:space="preserve"> - te tjera personeli</t>
  </si>
  <si>
    <t>Amortizimi dhe zhvleresimet</t>
  </si>
  <si>
    <t>Shpenzime te tjera</t>
  </si>
  <si>
    <t>Totali i shpenzimeve (shuma 4-7)</t>
  </si>
  <si>
    <t>Fitimi apo humbja nga veprimtaria kryesore (1+2+/-3-8)</t>
  </si>
  <si>
    <t>Te ardhura dhe shpenzimet financiare nga njesite e kontrolluara</t>
  </si>
  <si>
    <t>Te ardhurat dhe shpenzimet financiare nga pjesemarrjet</t>
  </si>
  <si>
    <t>Te ardhuart dhe shpenzimet financiare</t>
  </si>
  <si>
    <t>Te ardhurat dhe shpenzimet financiare nga investime te tjera financiare afatgjata</t>
  </si>
  <si>
    <t>Te ardhurat dhe shpenzimet nga interesi</t>
  </si>
  <si>
    <t>Fitimet (humbjet) nga kursi i kembimit</t>
  </si>
  <si>
    <t>Te ardhura dhe shpenzime te tjera financiare</t>
  </si>
  <si>
    <t>Totali i te ardhurave dhe shpenzimeve financiare (12.1+/-12.2+/-12.3+/-12.4)</t>
  </si>
  <si>
    <t>Fitimi (humbja) para tatimit (9+/-13)</t>
  </si>
  <si>
    <t>Shpenzimet e tatimit mbi fitimin</t>
  </si>
  <si>
    <t>Fitimi/humbja neto e vitit financiar (14-15)</t>
  </si>
  <si>
    <t xml:space="preserve">             3. Pasqyra e levizjeve ne kapitalet e veta  per periudhen</t>
  </si>
  <si>
    <t xml:space="preserve">                                  01 Janar - 31 Dhjetor 2008</t>
  </si>
  <si>
    <t>Ne lek</t>
  </si>
  <si>
    <t xml:space="preserve">Primi i aksionit </t>
  </si>
  <si>
    <t>Rezerva statutore dhe ligjore</t>
  </si>
  <si>
    <t>Totali</t>
  </si>
  <si>
    <t>Efekti i ndryshimeve ne politikat kontabel</t>
  </si>
  <si>
    <t>Fitimi i pa- shperndare</t>
  </si>
  <si>
    <t>Pozicioni i rregulluar</t>
  </si>
  <si>
    <t>Emetim i kapitalit aksionar</t>
  </si>
  <si>
    <t xml:space="preserve"> - shpenzimet per sigurimet shoqerore dhe   shendetesore</t>
  </si>
  <si>
    <t xml:space="preserve">                                </t>
  </si>
  <si>
    <t xml:space="preserve">                       01 Janar - 31 Dhjetor 2008</t>
  </si>
  <si>
    <t xml:space="preserve">             4. Pasqyra e flukseve te parase per periudhen</t>
  </si>
  <si>
    <t>Metoda indirekte</t>
  </si>
  <si>
    <t>Fluksi i parave nga veprimtarite e shfrytezimit</t>
  </si>
  <si>
    <t>Rregullime per:</t>
  </si>
  <si>
    <t>Amortizimin</t>
  </si>
  <si>
    <t>Humbje nga kembimet valutore</t>
  </si>
  <si>
    <t>Te ardhura nga investimet</t>
  </si>
  <si>
    <t>Shpenzime per interesa</t>
  </si>
  <si>
    <t>Rritje/renie ne tepricen e kerkesave te arketueshme nga aktiviteti, si dhe kerkesave te arketueshme te tjera</t>
  </si>
  <si>
    <t>Rritje/renie ne tepricen e inventarit</t>
  </si>
  <si>
    <t>Rritje/renie ne tepricen e detyrimeve per tu paguar nga aktiviteti</t>
  </si>
  <si>
    <t>Parate e perfituara nga aktivitetet</t>
  </si>
  <si>
    <t>Interesi i paguar</t>
  </si>
  <si>
    <t xml:space="preserve">Tatim fitimi i paguar </t>
  </si>
  <si>
    <t>Fluksi i parave nga veprimtarite investuese</t>
  </si>
  <si>
    <t>Blerja e shoqerise se kontrolluar X minus parate e arketuara</t>
  </si>
  <si>
    <t>Blerja e aktiveve afatgjata materiale</t>
  </si>
  <si>
    <t>Te ardhuara nga shitja e pajisjeve</t>
  </si>
  <si>
    <t>Interesi i arketuar</t>
  </si>
  <si>
    <t>Dividentet e arketuar</t>
  </si>
  <si>
    <t>Fluksi i parave nga veprimtarite financiare</t>
  </si>
  <si>
    <t>Te ardhuara nga emetimi i kapitalit aksionar</t>
  </si>
  <si>
    <t>Te ardhura nga huamarrje afatgjata</t>
  </si>
  <si>
    <t>Pagesat e detyrimeve te qirase financiare</t>
  </si>
  <si>
    <t>Dividentet e paguar</t>
  </si>
  <si>
    <t>Paraja neto e perdorur ne aktivitetet financiare</t>
  </si>
  <si>
    <t>Paraja neto e perdorur ne aktivitetet investuese</t>
  </si>
  <si>
    <t>Paraja neto nga aktivitetet e shfrytezimit</t>
  </si>
  <si>
    <t>Rritja/renia neto e mjeteve monetare</t>
  </si>
  <si>
    <t>Mjetet monetare ne fillim te periudhes kontabel</t>
  </si>
  <si>
    <t>Mjetet monetare ne fund te periudhes kontabel</t>
  </si>
  <si>
    <t>Metoda direkte</t>
  </si>
  <si>
    <t>Pasqyra e fluksit te parase - Metoda direkt</t>
  </si>
  <si>
    <t>Parate e arketura nga klientet</t>
  </si>
  <si>
    <t>Parate e paguara ndaj furnitoreve dhe punonjesve</t>
  </si>
  <si>
    <t>Parate e ardhura nga veprimtarite</t>
  </si>
  <si>
    <t>Tatim fitimi i paguar</t>
  </si>
  <si>
    <t>Paraja neto nga veprimtarite e shfrytezimit</t>
  </si>
  <si>
    <t>Blerja e kompanise se kontrolluar X minus parate e arketuara</t>
  </si>
  <si>
    <t>Te ardhurat nga shitja e pajisjeve</t>
  </si>
  <si>
    <t>Paraja neto e perdorur ne veprimtarite investuese</t>
  </si>
  <si>
    <t>Fluksi i parave nga aktivitetet financiare</t>
  </si>
  <si>
    <t>Te ardhuara nga huamarrje afatgjata</t>
  </si>
  <si>
    <t>Dividente te paguar</t>
  </si>
  <si>
    <t>Paraja neto e perdorur ne veprimtarite financiare</t>
  </si>
  <si>
    <t xml:space="preserve">Dividentet e paguar </t>
  </si>
  <si>
    <t>Fitimi neto per periudhen kontabel</t>
  </si>
  <si>
    <t>Aksione te thesarit te riblera</t>
  </si>
  <si>
    <t>Rritja e rezerves se kapitalit</t>
  </si>
  <si>
    <t>Emetim i aksionit</t>
  </si>
  <si>
    <t>Aksione thesari</t>
  </si>
  <si>
    <t>A1</t>
  </si>
  <si>
    <t>A2</t>
  </si>
  <si>
    <t>A3</t>
  </si>
  <si>
    <t>A4</t>
  </si>
  <si>
    <t>A5</t>
  </si>
  <si>
    <t>B1</t>
  </si>
  <si>
    <t>B2</t>
  </si>
  <si>
    <t>B3</t>
  </si>
  <si>
    <t>C1</t>
  </si>
  <si>
    <t>C2</t>
  </si>
  <si>
    <t>C3</t>
  </si>
  <si>
    <t>C4</t>
  </si>
  <si>
    <t>C5</t>
  </si>
  <si>
    <t>C6</t>
  </si>
  <si>
    <t>C7</t>
  </si>
  <si>
    <t>Fitimi bruto</t>
  </si>
  <si>
    <t xml:space="preserve">                                  Bilanci Kontabel i dates   31.12.2008</t>
  </si>
  <si>
    <t xml:space="preserve">                              1.  Bilanci Kontabel i dates  31.12.2008</t>
  </si>
  <si>
    <t>ar---31Dhjetor 2009</t>
  </si>
  <si>
    <t>viti  2009</t>
  </si>
  <si>
    <t>Viti 2014</t>
  </si>
  <si>
    <t>J61827080C</t>
  </si>
  <si>
    <t>31.12.2014</t>
  </si>
  <si>
    <t>DEAN CUSTOM AGENCY SHPK</t>
  </si>
  <si>
    <t>DEAN CUSTOMAGENCY Sh.p.k</t>
  </si>
  <si>
    <t>DEAN Custom Agency Shpk</t>
  </si>
  <si>
    <t>Pozicioni me 31 dhjetor 2013</t>
  </si>
  <si>
    <t>Pozicioni me 31 dhjetor 2014</t>
  </si>
  <si>
    <t>Viti 2015</t>
  </si>
  <si>
    <t xml:space="preserve">                               01 Janar - 31 Dhjetor 2015</t>
  </si>
  <si>
    <t>31.12.2015</t>
  </si>
  <si>
    <t>Pozicioni me 31 dhjetor 2015</t>
  </si>
  <si>
    <t xml:space="preserve">                       01 Janar - 31 Dhjetor 2015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</si>
</sst>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color indexed="10"/>
      <name val="Arial"/>
      <family val="2"/>
    </font>
    <font>
      <sz val="11"/>
      <name val="Arial"/>
    </font>
    <font>
      <b/>
      <sz val="11"/>
      <name val="Arial"/>
    </font>
    <font>
      <i/>
      <sz val="11"/>
      <name val="Arial"/>
    </font>
    <font>
      <sz val="11"/>
      <color indexed="10"/>
      <name val="Arial"/>
    </font>
    <font>
      <b/>
      <i/>
      <sz val="8"/>
      <name val="Arial"/>
      <family val="2"/>
    </font>
    <font>
      <b/>
      <sz val="8"/>
      <name val="Arial"/>
    </font>
    <font>
      <b/>
      <i/>
      <sz val="8"/>
      <name val="Arial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43" fontId="5" fillId="0" borderId="0" xfId="1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43" fontId="6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center" wrapText="1"/>
    </xf>
    <xf numFmtId="164" fontId="8" fillId="0" borderId="1" xfId="1" applyNumberFormat="1" applyFont="1" applyBorder="1"/>
    <xf numFmtId="0" fontId="11" fillId="0" borderId="0" xfId="0" applyFont="1"/>
    <xf numFmtId="164" fontId="9" fillId="0" borderId="0" xfId="0" applyNumberFormat="1" applyFont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0" xfId="0" applyFont="1"/>
    <xf numFmtId="0" fontId="14" fillId="0" borderId="1" xfId="0" applyFont="1" applyBorder="1"/>
    <xf numFmtId="164" fontId="14" fillId="0" borderId="1" xfId="1" applyNumberFormat="1" applyFont="1" applyBorder="1"/>
    <xf numFmtId="0" fontId="14" fillId="0" borderId="0" xfId="0" applyFont="1"/>
    <xf numFmtId="0" fontId="13" fillId="0" borderId="1" xfId="0" applyFont="1" applyBorder="1"/>
    <xf numFmtId="164" fontId="13" fillId="0" borderId="1" xfId="1" applyNumberFormat="1" applyFont="1" applyBorder="1"/>
    <xf numFmtId="0" fontId="15" fillId="0" borderId="1" xfId="0" applyFont="1" applyBorder="1"/>
    <xf numFmtId="0" fontId="13" fillId="0" borderId="0" xfId="0" applyFont="1" applyAlignment="1">
      <alignment vertical="center" wrapText="1" shrinkToFit="1"/>
    </xf>
    <xf numFmtId="0" fontId="8" fillId="0" borderId="0" xfId="0" applyFont="1" applyAlignment="1">
      <alignment vertical="center" wrapText="1"/>
    </xf>
    <xf numFmtId="0" fontId="13" fillId="0" borderId="4" xfId="0" applyFont="1" applyBorder="1"/>
    <xf numFmtId="0" fontId="13" fillId="0" borderId="5" xfId="0" applyFont="1" applyBorder="1"/>
    <xf numFmtId="0" fontId="14" fillId="0" borderId="6" xfId="0" applyFont="1" applyBorder="1"/>
    <xf numFmtId="164" fontId="13" fillId="0" borderId="7" xfId="1" applyNumberFormat="1" applyFont="1" applyBorder="1"/>
    <xf numFmtId="0" fontId="14" fillId="0" borderId="8" xfId="0" applyFont="1" applyBorder="1"/>
    <xf numFmtId="0" fontId="13" fillId="0" borderId="8" xfId="0" applyFont="1" applyBorder="1"/>
    <xf numFmtId="164" fontId="13" fillId="0" borderId="1" xfId="1" applyNumberFormat="1" applyFont="1" applyBorder="1" applyAlignment="1">
      <alignment vertical="center" wrapText="1"/>
    </xf>
    <xf numFmtId="164" fontId="13" fillId="0" borderId="7" xfId="1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vertical="center" wrapText="1"/>
    </xf>
    <xf numFmtId="164" fontId="15" fillId="0" borderId="1" xfId="1" applyNumberFormat="1" applyFont="1" applyBorder="1"/>
    <xf numFmtId="0" fontId="15" fillId="0" borderId="8" xfId="0" applyFont="1" applyBorder="1"/>
    <xf numFmtId="0" fontId="15" fillId="0" borderId="0" xfId="0" applyFont="1"/>
    <xf numFmtId="0" fontId="13" fillId="0" borderId="9" xfId="0" applyFont="1" applyBorder="1"/>
    <xf numFmtId="164" fontId="16" fillId="0" borderId="1" xfId="1" applyNumberFormat="1" applyFont="1" applyBorder="1"/>
    <xf numFmtId="0" fontId="13" fillId="0" borderId="10" xfId="0" applyFont="1" applyBorder="1"/>
    <xf numFmtId="0" fontId="13" fillId="0" borderId="11" xfId="0" applyFont="1" applyBorder="1"/>
    <xf numFmtId="164" fontId="13" fillId="0" borderId="11" xfId="1" applyNumberFormat="1" applyFont="1" applyBorder="1"/>
    <xf numFmtId="0" fontId="8" fillId="0" borderId="12" xfId="0" applyFont="1" applyBorder="1" applyAlignment="1">
      <alignment horizontal="right"/>
    </xf>
    <xf numFmtId="0" fontId="8" fillId="0" borderId="13" xfId="0" applyFont="1" applyBorder="1"/>
    <xf numFmtId="43" fontId="8" fillId="0" borderId="13" xfId="1" applyFont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8" fillId="0" borderId="15" xfId="0" applyFont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0" fontId="8" fillId="0" borderId="14" xfId="0" applyFont="1" applyBorder="1" applyAlignment="1">
      <alignment horizontal="center"/>
    </xf>
    <xf numFmtId="0" fontId="9" fillId="0" borderId="15" xfId="0" applyFont="1" applyBorder="1"/>
    <xf numFmtId="0" fontId="17" fillId="0" borderId="15" xfId="0" applyFont="1" applyBorder="1" applyAlignment="1">
      <alignment horizontal="center"/>
    </xf>
    <xf numFmtId="164" fontId="9" fillId="0" borderId="15" xfId="1" applyNumberFormat="1" applyFont="1" applyBorder="1"/>
    <xf numFmtId="164" fontId="9" fillId="0" borderId="16" xfId="1" applyNumberFormat="1" applyFont="1" applyBorder="1"/>
    <xf numFmtId="0" fontId="9" fillId="0" borderId="14" xfId="0" applyFont="1" applyBorder="1" applyAlignment="1">
      <alignment horizontal="center"/>
    </xf>
    <xf numFmtId="0" fontId="11" fillId="0" borderId="15" xfId="0" applyFont="1" applyBorder="1"/>
    <xf numFmtId="0" fontId="8" fillId="0" borderId="17" xfId="0" applyFont="1" applyBorder="1" applyAlignment="1">
      <alignment horizontal="right"/>
    </xf>
    <xf numFmtId="0" fontId="8" fillId="0" borderId="18" xfId="0" applyFont="1" applyBorder="1"/>
    <xf numFmtId="0" fontId="17" fillId="0" borderId="18" xfId="0" applyFont="1" applyBorder="1" applyAlignment="1">
      <alignment horizontal="center"/>
    </xf>
    <xf numFmtId="164" fontId="8" fillId="0" borderId="18" xfId="1" applyNumberFormat="1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 wrapText="1" shrinkToFit="1"/>
    </xf>
    <xf numFmtId="0" fontId="14" fillId="0" borderId="21" xfId="0" applyFont="1" applyBorder="1" applyAlignment="1">
      <alignment horizontal="center"/>
    </xf>
    <xf numFmtId="0" fontId="14" fillId="0" borderId="12" xfId="0" applyFont="1" applyBorder="1"/>
    <xf numFmtId="0" fontId="14" fillId="0" borderId="13" xfId="0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/>
    <xf numFmtId="0" fontId="14" fillId="0" borderId="15" xfId="0" applyFont="1" applyBorder="1"/>
    <xf numFmtId="164" fontId="14" fillId="0" borderId="15" xfId="1" applyNumberFormat="1" applyFont="1" applyBorder="1"/>
    <xf numFmtId="0" fontId="18" fillId="0" borderId="15" xfId="0" applyFont="1" applyBorder="1"/>
    <xf numFmtId="0" fontId="13" fillId="0" borderId="14" xfId="0" applyFont="1" applyBorder="1"/>
    <xf numFmtId="0" fontId="2" fillId="0" borderId="15" xfId="0" applyFont="1" applyBorder="1"/>
    <xf numFmtId="164" fontId="13" fillId="0" borderId="15" xfId="1" applyNumberFormat="1" applyFont="1" applyBorder="1"/>
    <xf numFmtId="0" fontId="19" fillId="0" borderId="15" xfId="0" applyFont="1" applyBorder="1" applyAlignment="1">
      <alignment horizontal="center"/>
    </xf>
    <xf numFmtId="0" fontId="15" fillId="0" borderId="14" xfId="0" applyFont="1" applyBorder="1"/>
    <xf numFmtId="0" fontId="13" fillId="0" borderId="14" xfId="0" applyFont="1" applyBorder="1" applyAlignment="1">
      <alignment horizontal="left" vertical="center" wrapText="1" shrinkToFit="1"/>
    </xf>
    <xf numFmtId="0" fontId="19" fillId="0" borderId="15" xfId="0" applyFont="1" applyBorder="1" applyAlignment="1">
      <alignment horizontal="center" vertical="center" wrapText="1" shrinkToFit="1"/>
    </xf>
    <xf numFmtId="164" fontId="13" fillId="0" borderId="15" xfId="1" applyNumberFormat="1" applyFont="1" applyBorder="1" applyAlignment="1">
      <alignment vertical="center" wrapText="1" shrinkToFit="1"/>
    </xf>
    <xf numFmtId="0" fontId="14" fillId="0" borderId="17" xfId="0" applyFont="1" applyBorder="1"/>
    <xf numFmtId="0" fontId="19" fillId="0" borderId="18" xfId="0" applyFont="1" applyBorder="1" applyAlignment="1">
      <alignment horizontal="center"/>
    </xf>
    <xf numFmtId="164" fontId="14" fillId="0" borderId="18" xfId="1" applyNumberFormat="1" applyFont="1" applyBorder="1"/>
    <xf numFmtId="0" fontId="8" fillId="0" borderId="12" xfId="0" applyFont="1" applyBorder="1"/>
    <xf numFmtId="0" fontId="10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  <xf numFmtId="164" fontId="9" fillId="0" borderId="15" xfId="1" applyNumberFormat="1" applyFont="1" applyBorder="1" applyAlignment="1">
      <alignment vertical="center" wrapText="1"/>
    </xf>
    <xf numFmtId="164" fontId="9" fillId="0" borderId="16" xfId="1" applyNumberFormat="1" applyFont="1" applyBorder="1" applyAlignment="1">
      <alignment vertical="center" wrapText="1"/>
    </xf>
    <xf numFmtId="164" fontId="9" fillId="0" borderId="15" xfId="1" applyNumberFormat="1" applyFont="1" applyBorder="1" applyAlignment="1">
      <alignment horizontal="right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164" fontId="8" fillId="0" borderId="15" xfId="1" applyNumberFormat="1" applyFont="1" applyBorder="1" applyAlignment="1">
      <alignment vertic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/>
    <xf numFmtId="164" fontId="9" fillId="0" borderId="18" xfId="1" applyNumberFormat="1" applyFont="1" applyBorder="1"/>
    <xf numFmtId="0" fontId="9" fillId="0" borderId="12" xfId="0" applyFont="1" applyBorder="1"/>
    <xf numFmtId="0" fontId="9" fillId="0" borderId="14" xfId="0" applyFont="1" applyBorder="1"/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left" vertical="center" wrapText="1" indent="3"/>
    </xf>
    <xf numFmtId="0" fontId="9" fillId="0" borderId="15" xfId="0" applyFont="1" applyBorder="1" applyAlignment="1">
      <alignment horizontal="left" indent="3"/>
    </xf>
    <xf numFmtId="0" fontId="11" fillId="0" borderId="14" xfId="0" applyFont="1" applyBorder="1"/>
    <xf numFmtId="164" fontId="11" fillId="0" borderId="15" xfId="1" applyNumberFormat="1" applyFont="1" applyBorder="1"/>
    <xf numFmtId="164" fontId="12" fillId="0" borderId="15" xfId="1" applyNumberFormat="1" applyFont="1" applyBorder="1"/>
    <xf numFmtId="0" fontId="9" fillId="0" borderId="17" xfId="0" applyFont="1" applyBorder="1"/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4" xfId="0" applyFont="1" applyBorder="1"/>
    <xf numFmtId="0" fontId="9" fillId="0" borderId="14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164" fontId="8" fillId="0" borderId="18" xfId="1" applyNumberFormat="1" applyFont="1" applyBorder="1" applyAlignment="1">
      <alignment vertical="center" wrapText="1"/>
    </xf>
    <xf numFmtId="164" fontId="8" fillId="0" borderId="23" xfId="1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G26" sqref="G26"/>
    </sheetView>
  </sheetViews>
  <sheetFormatPr defaultRowHeight="14.25"/>
  <cols>
    <col min="1" max="1" width="4" style="15" customWidth="1"/>
    <col min="2" max="2" width="59" style="15" customWidth="1"/>
    <col min="3" max="3" width="16.7109375" style="15" customWidth="1"/>
    <col min="4" max="4" width="16.5703125" style="15" customWidth="1"/>
    <col min="5" max="5" width="8.28515625" style="15" customWidth="1"/>
    <col min="6" max="6" width="13.85546875" style="15" customWidth="1"/>
    <col min="7" max="7" width="10.85546875" style="15" customWidth="1"/>
    <col min="8" max="8" width="11.42578125" style="15" customWidth="1"/>
    <col min="9" max="9" width="9.140625" style="15"/>
    <col min="10" max="10" width="10.28515625" style="15" customWidth="1"/>
    <col min="11" max="11" width="11.28515625" style="15" customWidth="1"/>
    <col min="12" max="16384" width="9.140625" style="15"/>
  </cols>
  <sheetData>
    <row r="1" spans="1:5" s="8" customFormat="1" ht="15.75">
      <c r="A1" s="7"/>
      <c r="D1" s="9"/>
      <c r="E1" s="9"/>
    </row>
    <row r="2" spans="1:5" ht="16.5" customHeight="1">
      <c r="A2" s="10"/>
      <c r="B2" s="10"/>
      <c r="C2" s="10"/>
    </row>
    <row r="3" spans="1:5" s="14" customFormat="1" ht="16.5" customHeight="1">
      <c r="A3" s="8"/>
      <c r="B3" s="8" t="s">
        <v>132</v>
      </c>
      <c r="C3" s="8"/>
    </row>
    <row r="4" spans="1:5" s="14" customFormat="1" ht="16.5" customHeight="1">
      <c r="A4" s="8"/>
      <c r="B4" s="8" t="s">
        <v>215</v>
      </c>
      <c r="C4" s="8" t="s">
        <v>130</v>
      </c>
    </row>
    <row r="5" spans="1:5" ht="16.5" customHeight="1">
      <c r="A5" s="10"/>
      <c r="B5" s="8" t="s">
        <v>206</v>
      </c>
      <c r="C5" s="11" t="s">
        <v>133</v>
      </c>
      <c r="D5" s="16"/>
    </row>
    <row r="6" spans="1:5" ht="16.5" customHeight="1" thickBot="1">
      <c r="B6" s="8" t="s">
        <v>204</v>
      </c>
      <c r="C6" s="16"/>
      <c r="D6" s="16"/>
    </row>
    <row r="7" spans="1:5" ht="20.25" customHeight="1" thickTop="1">
      <c r="A7" s="112"/>
      <c r="B7" s="55" t="s">
        <v>134</v>
      </c>
      <c r="C7" s="97" t="s">
        <v>211</v>
      </c>
      <c r="D7" s="97" t="s">
        <v>203</v>
      </c>
    </row>
    <row r="8" spans="1:5" ht="20.25" customHeight="1">
      <c r="A8" s="113"/>
      <c r="B8" s="62" t="s">
        <v>198</v>
      </c>
      <c r="C8" s="64">
        <v>19435663</v>
      </c>
      <c r="D8" s="64">
        <v>18573459</v>
      </c>
    </row>
    <row r="9" spans="1:5" ht="20.25" customHeight="1">
      <c r="A9" s="113"/>
      <c r="B9" s="62" t="s">
        <v>135</v>
      </c>
      <c r="C9" s="64"/>
      <c r="D9" s="64"/>
    </row>
    <row r="10" spans="1:5" s="17" customFormat="1" ht="20.25" customHeight="1">
      <c r="A10" s="114"/>
      <c r="B10" s="115" t="s">
        <v>136</v>
      </c>
      <c r="C10" s="103">
        <v>202067</v>
      </c>
      <c r="D10" s="103">
        <v>162104</v>
      </c>
    </row>
    <row r="11" spans="1:5" ht="20.25" customHeight="1">
      <c r="A11" s="113"/>
      <c r="B11" s="116" t="s">
        <v>137</v>
      </c>
      <c r="C11" s="64"/>
      <c r="D11" s="64"/>
    </row>
    <row r="12" spans="1:5" ht="20.25" customHeight="1">
      <c r="A12" s="113"/>
      <c r="B12" s="116" t="s">
        <v>138</v>
      </c>
      <c r="C12" s="64"/>
      <c r="D12" s="64"/>
    </row>
    <row r="13" spans="1:5" ht="20.25" customHeight="1">
      <c r="A13" s="113"/>
      <c r="B13" s="116" t="s">
        <v>139</v>
      </c>
      <c r="C13" s="64"/>
      <c r="D13" s="64"/>
    </row>
    <row r="14" spans="1:5" s="17" customFormat="1" ht="28.5" customHeight="1">
      <c r="A14" s="114"/>
      <c r="B14" s="101" t="s">
        <v>140</v>
      </c>
      <c r="C14" s="103">
        <v>-700100</v>
      </c>
      <c r="D14" s="103">
        <v>360019</v>
      </c>
    </row>
    <row r="15" spans="1:5" ht="20.25" customHeight="1">
      <c r="A15" s="113"/>
      <c r="B15" s="62" t="s">
        <v>141</v>
      </c>
      <c r="C15" s="64">
        <v>0</v>
      </c>
      <c r="D15" s="64">
        <v>0</v>
      </c>
    </row>
    <row r="16" spans="1:5" ht="20.25" customHeight="1">
      <c r="A16" s="113"/>
      <c r="B16" s="62" t="s">
        <v>142</v>
      </c>
      <c r="C16" s="64">
        <v>174903</v>
      </c>
      <c r="D16" s="64">
        <v>35530</v>
      </c>
    </row>
    <row r="17" spans="1:4" ht="20.25" customHeight="1">
      <c r="A17" s="113"/>
      <c r="B17" s="62" t="s">
        <v>143</v>
      </c>
      <c r="C17" s="59"/>
      <c r="D17" s="59"/>
    </row>
    <row r="18" spans="1:4" ht="20.25" customHeight="1">
      <c r="A18" s="113"/>
      <c r="B18" s="62" t="s">
        <v>144</v>
      </c>
      <c r="C18" s="64"/>
      <c r="D18" s="64"/>
    </row>
    <row r="19" spans="1:4" ht="20.25" customHeight="1">
      <c r="A19" s="113"/>
      <c r="B19" s="62" t="s">
        <v>145</v>
      </c>
      <c r="C19" s="64">
        <v>-2915349</v>
      </c>
      <c r="D19" s="64">
        <v>-2786019</v>
      </c>
    </row>
    <row r="20" spans="1:4" s="19" customFormat="1" ht="20.25" customHeight="1">
      <c r="A20" s="117"/>
      <c r="B20" s="67" t="s">
        <v>159</v>
      </c>
      <c r="C20" s="118">
        <f>SUM(C8:C19)</f>
        <v>16197184</v>
      </c>
      <c r="D20" s="118">
        <f>SUM(D8:D19)</f>
        <v>16345093</v>
      </c>
    </row>
    <row r="21" spans="1:4" ht="20.25" customHeight="1">
      <c r="A21" s="113"/>
      <c r="B21" s="62"/>
      <c r="C21" s="64"/>
      <c r="D21" s="64"/>
    </row>
    <row r="22" spans="1:4" ht="20.25" customHeight="1">
      <c r="A22" s="113"/>
      <c r="B22" s="58" t="s">
        <v>146</v>
      </c>
      <c r="C22" s="64"/>
      <c r="D22" s="64"/>
    </row>
    <row r="23" spans="1:4" ht="20.25" customHeight="1">
      <c r="A23" s="113"/>
      <c r="B23" s="62" t="s">
        <v>147</v>
      </c>
      <c r="C23" s="64"/>
      <c r="D23" s="64"/>
    </row>
    <row r="24" spans="1:4" ht="20.25" customHeight="1">
      <c r="A24" s="113"/>
      <c r="B24" s="62" t="s">
        <v>148</v>
      </c>
      <c r="C24" s="64">
        <v>-282270</v>
      </c>
      <c r="D24" s="64">
        <v>0</v>
      </c>
    </row>
    <row r="25" spans="1:4" ht="20.25" customHeight="1">
      <c r="A25" s="113"/>
      <c r="B25" s="62" t="s">
        <v>149</v>
      </c>
      <c r="C25" s="64"/>
      <c r="D25" s="64"/>
    </row>
    <row r="26" spans="1:4" ht="20.25" customHeight="1">
      <c r="A26" s="113"/>
      <c r="B26" s="62" t="s">
        <v>150</v>
      </c>
      <c r="C26" s="64"/>
      <c r="D26" s="64"/>
    </row>
    <row r="27" spans="1:4" ht="20.25" customHeight="1">
      <c r="A27" s="113"/>
      <c r="B27" s="62" t="s">
        <v>151</v>
      </c>
      <c r="C27" s="64"/>
      <c r="D27" s="64"/>
    </row>
    <row r="28" spans="1:4" s="19" customFormat="1" ht="20.25" customHeight="1">
      <c r="A28" s="117"/>
      <c r="B28" s="67" t="s">
        <v>158</v>
      </c>
      <c r="C28" s="64">
        <f>SUM(C24:C27)</f>
        <v>-282270</v>
      </c>
      <c r="D28" s="64">
        <f>SUM(D24:D27)</f>
        <v>0</v>
      </c>
    </row>
    <row r="29" spans="1:4" ht="20.25" customHeight="1">
      <c r="A29" s="113"/>
      <c r="B29" s="62"/>
      <c r="C29" s="64"/>
      <c r="D29" s="64"/>
    </row>
    <row r="30" spans="1:4" ht="20.25" customHeight="1">
      <c r="A30" s="113"/>
      <c r="B30" s="58" t="s">
        <v>152</v>
      </c>
      <c r="C30" s="64"/>
      <c r="D30" s="64"/>
    </row>
    <row r="31" spans="1:4" ht="20.25" customHeight="1">
      <c r="A31" s="113"/>
      <c r="B31" s="62" t="s">
        <v>153</v>
      </c>
      <c r="C31" s="64"/>
      <c r="D31" s="64"/>
    </row>
    <row r="32" spans="1:4" ht="20.25" customHeight="1">
      <c r="A32" s="113"/>
      <c r="B32" s="62" t="s">
        <v>154</v>
      </c>
      <c r="C32" s="64"/>
      <c r="D32" s="64"/>
    </row>
    <row r="33" spans="1:6" ht="20.25" customHeight="1">
      <c r="A33" s="113"/>
      <c r="B33" s="62" t="s">
        <v>155</v>
      </c>
      <c r="C33" s="64"/>
      <c r="D33" s="64"/>
    </row>
    <row r="34" spans="1:6" ht="20.25" customHeight="1">
      <c r="A34" s="113"/>
      <c r="B34" s="62" t="s">
        <v>156</v>
      </c>
      <c r="C34" s="64">
        <v>-14998068</v>
      </c>
      <c r="D34" s="64">
        <v>-12606250</v>
      </c>
    </row>
    <row r="35" spans="1:6" ht="20.25" customHeight="1">
      <c r="A35" s="113"/>
      <c r="B35" s="67" t="s">
        <v>157</v>
      </c>
      <c r="C35" s="64"/>
      <c r="D35" s="64"/>
      <c r="F35" s="20"/>
    </row>
    <row r="36" spans="1:6" ht="20.25" customHeight="1">
      <c r="A36" s="113"/>
      <c r="B36" s="62"/>
      <c r="C36" s="119"/>
      <c r="D36" s="119"/>
      <c r="F36" s="20"/>
    </row>
    <row r="37" spans="1:6" ht="20.25" customHeight="1">
      <c r="A37" s="113"/>
      <c r="B37" s="58" t="s">
        <v>160</v>
      </c>
      <c r="C37" s="59">
        <f>C39-C38</f>
        <v>916846</v>
      </c>
      <c r="D37" s="59">
        <f>D39-D38</f>
        <v>3738843</v>
      </c>
      <c r="F37" s="20"/>
    </row>
    <row r="38" spans="1:6" ht="20.25" customHeight="1">
      <c r="A38" s="113"/>
      <c r="B38" s="58" t="s">
        <v>161</v>
      </c>
      <c r="C38" s="59">
        <v>90364580</v>
      </c>
      <c r="D38" s="59">
        <v>86625737</v>
      </c>
    </row>
    <row r="39" spans="1:6" ht="24.75" customHeight="1" thickBot="1">
      <c r="A39" s="120"/>
      <c r="B39" s="69" t="s">
        <v>162</v>
      </c>
      <c r="C39" s="71">
        <v>91281426</v>
      </c>
      <c r="D39" s="71">
        <v>90364580</v>
      </c>
    </row>
    <row r="40" spans="1:6" ht="15" thickTop="1"/>
  </sheetData>
  <phoneticPr fontId="2" type="noConversion"/>
  <pageMargins left="0.55000000000000004" right="0.53" top="0.18" bottom="0.28000000000000003" header="0.17" footer="0.2800000000000000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4"/>
  <sheetViews>
    <sheetView tabSelected="1" workbookViewId="0">
      <selection activeCell="H13" sqref="H13"/>
    </sheetView>
  </sheetViews>
  <sheetFormatPr defaultRowHeight="12.75"/>
  <cols>
    <col min="1" max="1" width="7" style="1" customWidth="1"/>
    <col min="2" max="2" width="47.28515625" customWidth="1"/>
    <col min="3" max="3" width="11.5703125" customWidth="1"/>
    <col min="4" max="4" width="14.7109375" style="4" customWidth="1"/>
    <col min="5" max="5" width="15.28515625" style="4" customWidth="1"/>
  </cols>
  <sheetData>
    <row r="1" spans="1:5" s="8" customFormat="1" ht="15.75">
      <c r="A1" s="7"/>
      <c r="D1" s="9"/>
      <c r="E1" s="9"/>
    </row>
    <row r="3" spans="1:5" s="10" customFormat="1" ht="15.75">
      <c r="A3" s="12"/>
      <c r="B3" s="8" t="s">
        <v>200</v>
      </c>
      <c r="C3" s="10" t="s">
        <v>213</v>
      </c>
      <c r="D3" s="13"/>
      <c r="E3" s="13"/>
    </row>
    <row r="4" spans="1:5" s="10" customFormat="1" ht="16.5" thickBot="1">
      <c r="A4" s="12"/>
      <c r="B4" s="8" t="s">
        <v>207</v>
      </c>
      <c r="D4" s="13"/>
      <c r="E4" s="9" t="s">
        <v>121</v>
      </c>
    </row>
    <row r="5" spans="1:5" s="15" customFormat="1" ht="15.75" thickTop="1">
      <c r="A5" s="54"/>
      <c r="B5" s="55"/>
      <c r="C5" s="55" t="s">
        <v>0</v>
      </c>
      <c r="D5" s="56" t="s">
        <v>211</v>
      </c>
      <c r="E5" s="56" t="s">
        <v>203</v>
      </c>
    </row>
    <row r="6" spans="1:5" s="15" customFormat="1" ht="15">
      <c r="A6" s="57"/>
      <c r="B6" s="58" t="s">
        <v>3</v>
      </c>
      <c r="C6" s="58"/>
      <c r="D6" s="59"/>
      <c r="E6" s="59"/>
    </row>
    <row r="7" spans="1:5" s="14" customFormat="1" ht="15">
      <c r="A7" s="61" t="s">
        <v>4</v>
      </c>
      <c r="B7" s="62" t="s">
        <v>30</v>
      </c>
      <c r="C7" s="63"/>
      <c r="D7" s="64"/>
      <c r="E7" s="64"/>
    </row>
    <row r="8" spans="1:5" s="15" customFormat="1" ht="14.25">
      <c r="A8" s="66">
        <v>1</v>
      </c>
      <c r="B8" s="62" t="s">
        <v>5</v>
      </c>
      <c r="C8" s="63" t="s">
        <v>183</v>
      </c>
      <c r="D8" s="64">
        <v>91281426</v>
      </c>
      <c r="E8" s="64">
        <v>90364580</v>
      </c>
    </row>
    <row r="9" spans="1:5" s="15" customFormat="1" ht="14.25">
      <c r="A9" s="66">
        <v>2</v>
      </c>
      <c r="B9" s="62" t="s">
        <v>6</v>
      </c>
      <c r="C9" s="63"/>
      <c r="D9" s="64"/>
      <c r="E9" s="64"/>
    </row>
    <row r="10" spans="1:5" s="15" customFormat="1" ht="14.25">
      <c r="A10" s="66" t="s">
        <v>7</v>
      </c>
      <c r="B10" s="67" t="s">
        <v>10</v>
      </c>
      <c r="C10" s="63"/>
      <c r="D10" s="64"/>
      <c r="E10" s="64"/>
    </row>
    <row r="11" spans="1:5" s="15" customFormat="1" ht="14.25">
      <c r="A11" s="66" t="s">
        <v>9</v>
      </c>
      <c r="B11" s="67" t="s">
        <v>11</v>
      </c>
      <c r="C11" s="63"/>
      <c r="D11" s="64"/>
      <c r="E11" s="64"/>
    </row>
    <row r="12" spans="1:5" s="15" customFormat="1" ht="14.25">
      <c r="A12" s="66"/>
      <c r="B12" s="62" t="s">
        <v>12</v>
      </c>
      <c r="C12" s="63"/>
      <c r="D12" s="64"/>
      <c r="E12" s="64"/>
    </row>
    <row r="13" spans="1:5" s="15" customFormat="1" ht="14.25">
      <c r="A13" s="66">
        <v>3</v>
      </c>
      <c r="B13" s="62" t="s">
        <v>13</v>
      </c>
      <c r="C13" s="63"/>
      <c r="D13" s="64"/>
      <c r="E13" s="64"/>
    </row>
    <row r="14" spans="1:5" s="15" customFormat="1" ht="14.25">
      <c r="A14" s="66" t="s">
        <v>7</v>
      </c>
      <c r="B14" s="67" t="s">
        <v>14</v>
      </c>
      <c r="C14" s="63" t="s">
        <v>184</v>
      </c>
      <c r="D14" s="64">
        <v>2350400</v>
      </c>
      <c r="E14" s="64">
        <v>1650300</v>
      </c>
    </row>
    <row r="15" spans="1:5" s="15" customFormat="1" ht="14.25">
      <c r="A15" s="66" t="s">
        <v>9</v>
      </c>
      <c r="B15" s="67" t="s">
        <v>15</v>
      </c>
      <c r="C15" s="63" t="s">
        <v>185</v>
      </c>
      <c r="D15" s="64">
        <v>0</v>
      </c>
      <c r="E15" s="64">
        <v>0</v>
      </c>
    </row>
    <row r="16" spans="1:5" s="15" customFormat="1" ht="14.25">
      <c r="A16" s="66" t="s">
        <v>18</v>
      </c>
      <c r="B16" s="67" t="s">
        <v>16</v>
      </c>
      <c r="C16" s="63"/>
      <c r="D16" s="64"/>
      <c r="E16" s="64"/>
    </row>
    <row r="17" spans="1:5" s="15" customFormat="1" ht="14.25">
      <c r="A17" s="66" t="s">
        <v>17</v>
      </c>
      <c r="B17" s="67" t="s">
        <v>19</v>
      </c>
      <c r="C17" s="63"/>
      <c r="D17" s="64"/>
      <c r="E17" s="64"/>
    </row>
    <row r="18" spans="1:5" s="15" customFormat="1" ht="14.25">
      <c r="A18" s="66"/>
      <c r="B18" s="62" t="s">
        <v>20</v>
      </c>
      <c r="C18" s="63"/>
      <c r="D18" s="64">
        <f>SUM(D14:D17)</f>
        <v>2350400</v>
      </c>
      <c r="E18" s="64">
        <f>SUM(E14:E17)</f>
        <v>1650300</v>
      </c>
    </row>
    <row r="19" spans="1:5" s="15" customFormat="1" ht="14.25">
      <c r="A19" s="66">
        <v>4</v>
      </c>
      <c r="B19" s="62" t="s">
        <v>21</v>
      </c>
      <c r="C19" s="63"/>
      <c r="D19" s="64"/>
      <c r="E19" s="64"/>
    </row>
    <row r="20" spans="1:5" s="15" customFormat="1" ht="14.25">
      <c r="A20" s="66" t="s">
        <v>7</v>
      </c>
      <c r="B20" s="67" t="s">
        <v>22</v>
      </c>
      <c r="C20" s="63"/>
      <c r="D20" s="64">
        <v>0</v>
      </c>
      <c r="E20" s="64">
        <v>0</v>
      </c>
    </row>
    <row r="21" spans="1:5" s="15" customFormat="1" ht="14.25">
      <c r="A21" s="66" t="s">
        <v>9</v>
      </c>
      <c r="B21" s="67" t="s">
        <v>23</v>
      </c>
      <c r="C21" s="63"/>
      <c r="D21" s="64"/>
      <c r="E21" s="64"/>
    </row>
    <row r="22" spans="1:5" s="15" customFormat="1" ht="14.25">
      <c r="A22" s="66" t="s">
        <v>18</v>
      </c>
      <c r="B22" s="67" t="s">
        <v>24</v>
      </c>
      <c r="C22" s="63"/>
      <c r="D22" s="64"/>
      <c r="E22" s="64"/>
    </row>
    <row r="23" spans="1:5" s="15" customFormat="1" ht="14.25">
      <c r="A23" s="66" t="s">
        <v>17</v>
      </c>
      <c r="B23" s="67" t="s">
        <v>25</v>
      </c>
      <c r="C23" s="63" t="s">
        <v>186</v>
      </c>
      <c r="D23" s="64"/>
      <c r="E23" s="64"/>
    </row>
    <row r="24" spans="1:5" s="15" customFormat="1" ht="14.25">
      <c r="A24" s="66" t="s">
        <v>26</v>
      </c>
      <c r="B24" s="67" t="s">
        <v>27</v>
      </c>
      <c r="C24" s="63"/>
      <c r="D24" s="64"/>
      <c r="E24" s="64"/>
    </row>
    <row r="25" spans="1:5" s="15" customFormat="1" ht="14.25">
      <c r="A25" s="66"/>
      <c r="B25" s="62" t="s">
        <v>28</v>
      </c>
      <c r="C25" s="63"/>
      <c r="D25" s="64">
        <f>SUM(D20:D24)</f>
        <v>0</v>
      </c>
      <c r="E25" s="64">
        <f>SUM(E20:E24)</f>
        <v>0</v>
      </c>
    </row>
    <row r="26" spans="1:5" s="15" customFormat="1" ht="14.25">
      <c r="A26" s="66">
        <v>5</v>
      </c>
      <c r="B26" s="62" t="s">
        <v>29</v>
      </c>
      <c r="C26" s="63"/>
      <c r="D26" s="64"/>
      <c r="E26" s="64"/>
    </row>
    <row r="27" spans="1:5" s="15" customFormat="1" ht="14.25">
      <c r="A27" s="66">
        <v>6</v>
      </c>
      <c r="B27" s="62" t="s">
        <v>31</v>
      </c>
      <c r="C27" s="63"/>
      <c r="D27" s="64"/>
      <c r="E27" s="64"/>
    </row>
    <row r="28" spans="1:5" s="15" customFormat="1" ht="14.25">
      <c r="A28" s="66">
        <v>7</v>
      </c>
      <c r="B28" s="62" t="s">
        <v>32</v>
      </c>
      <c r="C28" s="63"/>
      <c r="D28" s="64">
        <v>0</v>
      </c>
      <c r="E28" s="64">
        <v>0</v>
      </c>
    </row>
    <row r="29" spans="1:5" s="14" customFormat="1" ht="15">
      <c r="A29" s="61"/>
      <c r="B29" s="58" t="s">
        <v>33</v>
      </c>
      <c r="C29" s="63"/>
      <c r="D29" s="59">
        <f>D8+D12+D18+D25+D26+D27+D28</f>
        <v>93631826</v>
      </c>
      <c r="E29" s="59">
        <f>E8+E12+E18+E25+E26+E27+E28</f>
        <v>92014880</v>
      </c>
    </row>
    <row r="30" spans="1:5" s="14" customFormat="1" ht="15">
      <c r="A30" s="61"/>
      <c r="B30" s="58"/>
      <c r="C30" s="63"/>
      <c r="D30" s="59"/>
      <c r="E30" s="59"/>
    </row>
    <row r="31" spans="1:5" s="14" customFormat="1" ht="15">
      <c r="A31" s="61" t="s">
        <v>34</v>
      </c>
      <c r="B31" s="58" t="s">
        <v>35</v>
      </c>
      <c r="C31" s="63"/>
      <c r="D31" s="59"/>
      <c r="E31" s="59"/>
    </row>
    <row r="32" spans="1:5" s="15" customFormat="1" ht="14.25">
      <c r="A32" s="66">
        <v>1</v>
      </c>
      <c r="B32" s="62" t="s">
        <v>36</v>
      </c>
      <c r="C32" s="63"/>
      <c r="D32" s="64"/>
      <c r="E32" s="64"/>
    </row>
    <row r="33" spans="1:5" s="15" customFormat="1" ht="14.25">
      <c r="A33" s="66" t="s">
        <v>7</v>
      </c>
      <c r="B33" s="67" t="s">
        <v>37</v>
      </c>
      <c r="C33" s="63"/>
      <c r="D33" s="64"/>
      <c r="E33" s="64"/>
    </row>
    <row r="34" spans="1:5" s="15" customFormat="1" ht="14.25">
      <c r="A34" s="66" t="s">
        <v>9</v>
      </c>
      <c r="B34" s="67" t="s">
        <v>38</v>
      </c>
      <c r="C34" s="63"/>
      <c r="D34" s="64"/>
      <c r="E34" s="64"/>
    </row>
    <row r="35" spans="1:5" s="15" customFormat="1" ht="14.25">
      <c r="A35" s="66" t="s">
        <v>18</v>
      </c>
      <c r="B35" s="67" t="s">
        <v>39</v>
      </c>
      <c r="C35" s="63"/>
      <c r="D35" s="64"/>
      <c r="E35" s="64"/>
    </row>
    <row r="36" spans="1:5" s="15" customFormat="1" ht="14.25">
      <c r="A36" s="66" t="s">
        <v>17</v>
      </c>
      <c r="B36" s="67" t="s">
        <v>40</v>
      </c>
      <c r="C36" s="63"/>
      <c r="D36" s="64"/>
      <c r="E36" s="64"/>
    </row>
    <row r="37" spans="1:5" s="15" customFormat="1" ht="14.25">
      <c r="A37" s="66"/>
      <c r="B37" s="62" t="s">
        <v>41</v>
      </c>
      <c r="C37" s="63"/>
      <c r="D37" s="64"/>
      <c r="E37" s="64"/>
    </row>
    <row r="38" spans="1:5" s="15" customFormat="1" ht="14.25">
      <c r="A38" s="66">
        <v>2</v>
      </c>
      <c r="B38" s="62" t="s">
        <v>42</v>
      </c>
      <c r="C38" s="63"/>
      <c r="D38" s="64"/>
      <c r="E38" s="64"/>
    </row>
    <row r="39" spans="1:5" s="15" customFormat="1" ht="14.25">
      <c r="A39" s="66" t="s">
        <v>7</v>
      </c>
      <c r="B39" s="67" t="s">
        <v>43</v>
      </c>
      <c r="C39" s="63"/>
      <c r="D39" s="64"/>
      <c r="E39" s="64"/>
    </row>
    <row r="40" spans="1:5" s="15" customFormat="1" ht="14.25">
      <c r="A40" s="66" t="s">
        <v>9</v>
      </c>
      <c r="B40" s="67" t="s">
        <v>44</v>
      </c>
      <c r="C40" s="63"/>
      <c r="D40" s="64"/>
      <c r="E40" s="64"/>
    </row>
    <row r="41" spans="1:5" s="15" customFormat="1" ht="14.25">
      <c r="A41" s="66" t="s">
        <v>18</v>
      </c>
      <c r="B41" s="67" t="s">
        <v>45</v>
      </c>
      <c r="C41" s="63"/>
      <c r="D41" s="64">
        <v>943873</v>
      </c>
      <c r="E41" s="64">
        <v>863670</v>
      </c>
    </row>
    <row r="42" spans="1:5" s="15" customFormat="1" ht="14.25">
      <c r="A42" s="66" t="s">
        <v>17</v>
      </c>
      <c r="B42" s="67" t="s">
        <v>46</v>
      </c>
      <c r="C42" s="63"/>
      <c r="D42" s="64"/>
      <c r="E42" s="64"/>
    </row>
    <row r="43" spans="1:5" s="15" customFormat="1" ht="14.25">
      <c r="A43" s="66"/>
      <c r="B43" s="62" t="s">
        <v>12</v>
      </c>
      <c r="C43" s="63" t="s">
        <v>187</v>
      </c>
      <c r="D43" s="64">
        <f>SUM(D40:D42)</f>
        <v>943873</v>
      </c>
      <c r="E43" s="64">
        <f>SUM(E40:E42)</f>
        <v>863670</v>
      </c>
    </row>
    <row r="44" spans="1:5" s="15" customFormat="1" ht="14.25">
      <c r="A44" s="66">
        <v>3</v>
      </c>
      <c r="B44" s="62" t="s">
        <v>47</v>
      </c>
      <c r="C44" s="63"/>
      <c r="D44" s="64"/>
      <c r="E44" s="64"/>
    </row>
    <row r="45" spans="1:5" s="15" customFormat="1" ht="14.25">
      <c r="A45" s="66">
        <v>4</v>
      </c>
      <c r="B45" s="62" t="s">
        <v>48</v>
      </c>
      <c r="C45" s="63"/>
      <c r="D45" s="64"/>
      <c r="E45" s="64"/>
    </row>
    <row r="46" spans="1:5" s="15" customFormat="1" ht="14.25">
      <c r="A46" s="66" t="s">
        <v>7</v>
      </c>
      <c r="B46" s="67" t="s">
        <v>49</v>
      </c>
      <c r="C46" s="63"/>
      <c r="D46" s="64"/>
      <c r="E46" s="64"/>
    </row>
    <row r="47" spans="1:5" s="15" customFormat="1" ht="14.25">
      <c r="A47" s="66" t="s">
        <v>9</v>
      </c>
      <c r="B47" s="67" t="s">
        <v>50</v>
      </c>
      <c r="C47" s="63"/>
      <c r="D47" s="64"/>
      <c r="E47" s="64"/>
    </row>
    <row r="48" spans="1:5" s="15" customFormat="1" ht="14.25">
      <c r="A48" s="66" t="s">
        <v>18</v>
      </c>
      <c r="B48" s="67" t="s">
        <v>51</v>
      </c>
      <c r="C48" s="63"/>
      <c r="D48" s="64"/>
      <c r="E48" s="64"/>
    </row>
    <row r="49" spans="1:5" s="15" customFormat="1" ht="14.25">
      <c r="A49" s="66"/>
      <c r="B49" s="62" t="s">
        <v>28</v>
      </c>
      <c r="C49" s="63"/>
      <c r="D49" s="64"/>
      <c r="E49" s="64"/>
    </row>
    <row r="50" spans="1:5" s="15" customFormat="1" ht="14.25">
      <c r="A50" s="66">
        <v>5</v>
      </c>
      <c r="B50" s="62" t="s">
        <v>52</v>
      </c>
      <c r="C50" s="63"/>
      <c r="D50" s="64"/>
      <c r="E50" s="64"/>
    </row>
    <row r="51" spans="1:5" s="15" customFormat="1" ht="14.25">
      <c r="A51" s="66">
        <v>6</v>
      </c>
      <c r="B51" s="62" t="s">
        <v>53</v>
      </c>
      <c r="C51" s="63"/>
      <c r="D51" s="64"/>
      <c r="E51" s="64"/>
    </row>
    <row r="52" spans="1:5" s="14" customFormat="1" ht="15">
      <c r="A52" s="61"/>
      <c r="B52" s="58" t="s">
        <v>54</v>
      </c>
      <c r="C52" s="63"/>
      <c r="D52" s="59">
        <f>SUM(D43:D51)</f>
        <v>943873</v>
      </c>
      <c r="E52" s="59">
        <f>SUM(E43:E51)</f>
        <v>863670</v>
      </c>
    </row>
    <row r="53" spans="1:5" s="14" customFormat="1" ht="18.75" customHeight="1" thickBot="1">
      <c r="A53" s="68"/>
      <c r="B53" s="69" t="s">
        <v>55</v>
      </c>
      <c r="C53" s="70"/>
      <c r="D53" s="71">
        <f>D29+D52</f>
        <v>94575699</v>
      </c>
      <c r="E53" s="71">
        <f>E29+E52</f>
        <v>92878550</v>
      </c>
    </row>
    <row r="54" spans="1:5" ht="13.5" thickTop="1"/>
  </sheetData>
  <phoneticPr fontId="2" type="noConversion"/>
  <pageMargins left="0.59" right="0.54" top="0.33" bottom="0.22" header="0.5" footer="0.2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1"/>
  <sheetViews>
    <sheetView topLeftCell="B10" workbookViewId="0">
      <selection activeCell="D43" sqref="D43:D45"/>
    </sheetView>
  </sheetViews>
  <sheetFormatPr defaultRowHeight="12.75"/>
  <cols>
    <col min="1" max="1" width="7.140625" style="5" customWidth="1"/>
    <col min="2" max="2" width="47.28515625" customWidth="1"/>
    <col min="3" max="3" width="12.42578125" customWidth="1"/>
    <col min="4" max="4" width="15" customWidth="1"/>
    <col min="5" max="5" width="17" customWidth="1"/>
  </cols>
  <sheetData>
    <row r="1" spans="1:5" s="8" customFormat="1" ht="15.75">
      <c r="A1" s="7"/>
      <c r="D1" s="9"/>
      <c r="E1" s="9"/>
    </row>
    <row r="2" spans="1:5" s="8" customFormat="1" ht="15.75">
      <c r="A2" s="7" t="s">
        <v>95</v>
      </c>
      <c r="D2" s="9"/>
      <c r="E2" s="9"/>
    </row>
    <row r="3" spans="1:5" s="10" customFormat="1" ht="15.75">
      <c r="A3" s="12"/>
      <c r="B3" s="8" t="s">
        <v>199</v>
      </c>
      <c r="C3" s="10" t="s">
        <v>205</v>
      </c>
      <c r="D3" s="13"/>
      <c r="E3" s="13"/>
    </row>
    <row r="4" spans="1:5" s="10" customFormat="1" ht="15.75">
      <c r="A4" s="12"/>
      <c r="B4" s="8" t="s">
        <v>206</v>
      </c>
      <c r="D4" s="13"/>
      <c r="E4" s="13"/>
    </row>
    <row r="5" spans="1:5" s="10" customFormat="1" ht="16.5" thickBot="1">
      <c r="A5" s="12"/>
      <c r="B5" s="8" t="s">
        <v>204</v>
      </c>
      <c r="D5" s="13"/>
      <c r="E5" s="9" t="s">
        <v>121</v>
      </c>
    </row>
    <row r="6" spans="1:5" s="24" customFormat="1" ht="15.75" thickTop="1">
      <c r="A6" s="72"/>
      <c r="B6" s="77" t="s">
        <v>56</v>
      </c>
      <c r="C6" s="78" t="s">
        <v>0</v>
      </c>
      <c r="D6" s="79" t="s">
        <v>211</v>
      </c>
      <c r="E6" s="79" t="s">
        <v>203</v>
      </c>
    </row>
    <row r="7" spans="1:5" s="24" customFormat="1" ht="15">
      <c r="A7" s="73"/>
      <c r="B7" s="80"/>
      <c r="C7" s="81"/>
      <c r="D7" s="82"/>
      <c r="E7" s="82"/>
    </row>
    <row r="8" spans="1:5" s="27" customFormat="1" ht="15">
      <c r="A8" s="74" t="s">
        <v>4</v>
      </c>
      <c r="B8" s="80" t="s">
        <v>57</v>
      </c>
      <c r="C8" s="83"/>
      <c r="D8" s="82"/>
      <c r="E8" s="82"/>
    </row>
    <row r="9" spans="1:5" s="24" customFormat="1" ht="14.25">
      <c r="A9" s="73">
        <v>1</v>
      </c>
      <c r="B9" s="84" t="s">
        <v>8</v>
      </c>
      <c r="C9" s="85"/>
      <c r="D9" s="86"/>
      <c r="E9" s="86"/>
    </row>
    <row r="10" spans="1:5" s="24" customFormat="1" ht="14.25">
      <c r="A10" s="73">
        <v>2</v>
      </c>
      <c r="B10" s="84" t="s">
        <v>58</v>
      </c>
      <c r="C10" s="87"/>
      <c r="D10" s="86"/>
      <c r="E10" s="86"/>
    </row>
    <row r="11" spans="1:5" s="24" customFormat="1" ht="14.25">
      <c r="A11" s="73" t="s">
        <v>7</v>
      </c>
      <c r="B11" s="88" t="s">
        <v>66</v>
      </c>
      <c r="C11" s="87" t="s">
        <v>188</v>
      </c>
      <c r="D11" s="86"/>
      <c r="E11" s="86"/>
    </row>
    <row r="12" spans="1:5" s="24" customFormat="1" ht="14.25">
      <c r="A12" s="73" t="s">
        <v>9</v>
      </c>
      <c r="B12" s="88" t="s">
        <v>59</v>
      </c>
      <c r="C12" s="87"/>
      <c r="D12" s="86"/>
      <c r="E12" s="86"/>
    </row>
    <row r="13" spans="1:5" s="24" customFormat="1" ht="14.25">
      <c r="A13" s="73" t="s">
        <v>18</v>
      </c>
      <c r="B13" s="88" t="s">
        <v>60</v>
      </c>
      <c r="C13" s="87"/>
      <c r="D13" s="86"/>
      <c r="E13" s="86"/>
    </row>
    <row r="14" spans="1:5" s="24" customFormat="1" ht="14.25">
      <c r="A14" s="73"/>
      <c r="B14" s="84" t="s">
        <v>12</v>
      </c>
      <c r="C14" s="87"/>
      <c r="D14" s="86"/>
      <c r="E14" s="86"/>
    </row>
    <row r="15" spans="1:5" s="24" customFormat="1" ht="14.25">
      <c r="A15" s="73">
        <v>3</v>
      </c>
      <c r="B15" s="84" t="s">
        <v>65</v>
      </c>
      <c r="C15" s="87" t="s">
        <v>189</v>
      </c>
      <c r="D15" s="86">
        <v>0</v>
      </c>
      <c r="E15" s="86">
        <v>0</v>
      </c>
    </row>
    <row r="16" spans="1:5" s="24" customFormat="1" ht="14.25">
      <c r="A16" s="73" t="s">
        <v>7</v>
      </c>
      <c r="B16" s="88" t="s">
        <v>61</v>
      </c>
      <c r="C16" s="87" t="s">
        <v>189</v>
      </c>
      <c r="D16" s="86">
        <v>0</v>
      </c>
      <c r="E16" s="86">
        <v>0</v>
      </c>
    </row>
    <row r="17" spans="1:5" s="24" customFormat="1" ht="14.25">
      <c r="A17" s="73" t="s">
        <v>9</v>
      </c>
      <c r="B17" s="88" t="s">
        <v>62</v>
      </c>
      <c r="C17" s="87"/>
      <c r="D17" s="86">
        <v>451898</v>
      </c>
      <c r="E17" s="86">
        <v>398598</v>
      </c>
    </row>
    <row r="18" spans="1:5" s="24" customFormat="1" ht="14.25">
      <c r="A18" s="73" t="s">
        <v>18</v>
      </c>
      <c r="B18" s="88" t="s">
        <v>63</v>
      </c>
      <c r="C18" s="87" t="s">
        <v>189</v>
      </c>
      <c r="D18" s="86">
        <v>735987</v>
      </c>
      <c r="E18" s="86">
        <v>614384</v>
      </c>
    </row>
    <row r="19" spans="1:5" s="24" customFormat="1" ht="14.25">
      <c r="A19" s="73" t="s">
        <v>17</v>
      </c>
      <c r="B19" s="88" t="s">
        <v>64</v>
      </c>
      <c r="C19" s="87"/>
      <c r="D19" s="86">
        <v>0</v>
      </c>
      <c r="E19" s="86">
        <v>0</v>
      </c>
    </row>
    <row r="20" spans="1:5" s="24" customFormat="1" ht="14.25">
      <c r="A20" s="73" t="s">
        <v>26</v>
      </c>
      <c r="B20" s="88" t="s">
        <v>67</v>
      </c>
      <c r="C20" s="87"/>
      <c r="D20" s="86"/>
      <c r="E20" s="86"/>
    </row>
    <row r="21" spans="1:5" s="24" customFormat="1" ht="14.25">
      <c r="A21" s="73"/>
      <c r="B21" s="84" t="s">
        <v>20</v>
      </c>
      <c r="C21" s="87" t="s">
        <v>189</v>
      </c>
      <c r="D21" s="86">
        <f>D15+D16+D17+D18+D19+D20</f>
        <v>1187885</v>
      </c>
      <c r="E21" s="86">
        <f>E15+E16+E17+E18+E19+E20</f>
        <v>1012982</v>
      </c>
    </row>
    <row r="22" spans="1:5" s="24" customFormat="1" ht="14.25">
      <c r="A22" s="73">
        <v>4</v>
      </c>
      <c r="B22" s="84" t="s">
        <v>68</v>
      </c>
      <c r="C22" s="87"/>
      <c r="D22" s="86"/>
      <c r="E22" s="86"/>
    </row>
    <row r="23" spans="1:5" s="24" customFormat="1" ht="14.25">
      <c r="A23" s="73">
        <v>5</v>
      </c>
      <c r="B23" s="84" t="s">
        <v>69</v>
      </c>
      <c r="C23" s="87"/>
      <c r="D23" s="86"/>
      <c r="E23" s="86"/>
    </row>
    <row r="24" spans="1:5" s="27" customFormat="1" ht="15">
      <c r="A24" s="74"/>
      <c r="B24" s="80" t="s">
        <v>70</v>
      </c>
      <c r="C24" s="87"/>
      <c r="D24" s="82">
        <f>D21</f>
        <v>1187885</v>
      </c>
      <c r="E24" s="82">
        <f>E21</f>
        <v>1012982</v>
      </c>
    </row>
    <row r="25" spans="1:5" s="24" customFormat="1" ht="14.25">
      <c r="A25" s="73"/>
      <c r="B25" s="84"/>
      <c r="C25" s="87"/>
      <c r="D25" s="86"/>
      <c r="E25" s="86"/>
    </row>
    <row r="26" spans="1:5" s="27" customFormat="1" ht="15">
      <c r="A26" s="74" t="s">
        <v>34</v>
      </c>
      <c r="B26" s="80" t="s">
        <v>71</v>
      </c>
      <c r="C26" s="87"/>
      <c r="D26" s="82"/>
      <c r="E26" s="82"/>
    </row>
    <row r="27" spans="1:5" s="24" customFormat="1" ht="14.25">
      <c r="A27" s="73">
        <v>1</v>
      </c>
      <c r="B27" s="84" t="s">
        <v>72</v>
      </c>
      <c r="C27" s="87"/>
      <c r="D27" s="86"/>
      <c r="E27" s="86"/>
    </row>
    <row r="28" spans="1:5" s="24" customFormat="1" ht="14.25">
      <c r="A28" s="73" t="s">
        <v>7</v>
      </c>
      <c r="B28" s="88" t="s">
        <v>73</v>
      </c>
      <c r="C28" s="87"/>
      <c r="D28" s="86"/>
      <c r="E28" s="86"/>
    </row>
    <row r="29" spans="1:5" s="24" customFormat="1" ht="14.25">
      <c r="A29" s="73" t="s">
        <v>9</v>
      </c>
      <c r="B29" s="88" t="s">
        <v>74</v>
      </c>
      <c r="C29" s="87"/>
      <c r="D29" s="86"/>
      <c r="E29" s="86"/>
    </row>
    <row r="30" spans="1:5" s="24" customFormat="1" ht="14.25">
      <c r="A30" s="73"/>
      <c r="B30" s="84" t="s">
        <v>41</v>
      </c>
      <c r="C30" s="87"/>
      <c r="D30" s="86"/>
      <c r="E30" s="86"/>
    </row>
    <row r="31" spans="1:5" s="24" customFormat="1" ht="14.25">
      <c r="A31" s="73">
        <v>2</v>
      </c>
      <c r="B31" s="84" t="s">
        <v>75</v>
      </c>
      <c r="C31" s="87"/>
      <c r="D31" s="86"/>
      <c r="E31" s="86"/>
    </row>
    <row r="32" spans="1:5" s="24" customFormat="1" ht="14.25">
      <c r="A32" s="73">
        <v>3</v>
      </c>
      <c r="B32" s="84" t="s">
        <v>76</v>
      </c>
      <c r="C32" s="87"/>
      <c r="D32" s="86"/>
      <c r="E32" s="86"/>
    </row>
    <row r="33" spans="1:5" s="24" customFormat="1" ht="14.25">
      <c r="A33" s="73">
        <v>4</v>
      </c>
      <c r="B33" s="84" t="s">
        <v>68</v>
      </c>
      <c r="C33" s="87"/>
      <c r="D33" s="86"/>
      <c r="E33" s="86"/>
    </row>
    <row r="34" spans="1:5" s="24" customFormat="1" ht="15">
      <c r="A34" s="73"/>
      <c r="B34" s="80" t="s">
        <v>77</v>
      </c>
      <c r="C34" s="87"/>
      <c r="D34" s="86"/>
      <c r="E34" s="86"/>
    </row>
    <row r="35" spans="1:5" s="27" customFormat="1" ht="15">
      <c r="A35" s="74"/>
      <c r="B35" s="80" t="s">
        <v>78</v>
      </c>
      <c r="C35" s="87"/>
      <c r="D35" s="82">
        <f>D24+D34</f>
        <v>1187885</v>
      </c>
      <c r="E35" s="82">
        <f>E24+E34</f>
        <v>1012982</v>
      </c>
    </row>
    <row r="36" spans="1:5" s="24" customFormat="1" ht="14.25">
      <c r="A36" s="73"/>
      <c r="B36" s="84"/>
      <c r="C36" s="87"/>
      <c r="D36" s="86"/>
      <c r="E36" s="86"/>
    </row>
    <row r="37" spans="1:5" s="27" customFormat="1" ht="15">
      <c r="A37" s="74" t="s">
        <v>79</v>
      </c>
      <c r="B37" s="80" t="s">
        <v>80</v>
      </c>
      <c r="C37" s="87"/>
      <c r="D37" s="82"/>
      <c r="E37" s="82"/>
    </row>
    <row r="38" spans="1:5" s="31" customFormat="1" ht="28.5">
      <c r="A38" s="75">
        <v>1</v>
      </c>
      <c r="B38" s="89" t="s">
        <v>81</v>
      </c>
      <c r="C38" s="90"/>
      <c r="D38" s="91"/>
      <c r="E38" s="91"/>
    </row>
    <row r="39" spans="1:5" s="31" customFormat="1" ht="35.25" customHeight="1">
      <c r="A39" s="75">
        <v>2</v>
      </c>
      <c r="B39" s="89" t="s">
        <v>82</v>
      </c>
      <c r="C39" s="90"/>
      <c r="D39" s="91"/>
      <c r="E39" s="91"/>
    </row>
    <row r="40" spans="1:5" s="24" customFormat="1" ht="14.25">
      <c r="A40" s="73">
        <v>3</v>
      </c>
      <c r="B40" s="84" t="s">
        <v>83</v>
      </c>
      <c r="C40" s="87"/>
      <c r="D40" s="86">
        <v>73000000</v>
      </c>
      <c r="E40" s="86">
        <v>73000000</v>
      </c>
    </row>
    <row r="41" spans="1:5" s="24" customFormat="1" ht="14.25">
      <c r="A41" s="73">
        <v>4</v>
      </c>
      <c r="B41" s="84" t="s">
        <v>84</v>
      </c>
      <c r="C41" s="87"/>
      <c r="D41" s="86"/>
      <c r="E41" s="86"/>
    </row>
    <row r="42" spans="1:5" s="24" customFormat="1" ht="14.25">
      <c r="A42" s="73">
        <v>5</v>
      </c>
      <c r="B42" s="84" t="s">
        <v>85</v>
      </c>
      <c r="C42" s="87"/>
      <c r="D42" s="86"/>
      <c r="E42" s="86"/>
    </row>
    <row r="43" spans="1:5" s="24" customFormat="1" ht="14.25">
      <c r="A43" s="73">
        <v>6</v>
      </c>
      <c r="B43" s="84" t="s">
        <v>86</v>
      </c>
      <c r="C43" s="87"/>
      <c r="D43" s="86">
        <v>300000</v>
      </c>
      <c r="E43" s="86">
        <v>300000</v>
      </c>
    </row>
    <row r="44" spans="1:5" s="24" customFormat="1" ht="14.25">
      <c r="A44" s="73">
        <v>7</v>
      </c>
      <c r="B44" s="84" t="s">
        <v>87</v>
      </c>
      <c r="C44" s="87"/>
      <c r="D44" s="86">
        <v>3367500</v>
      </c>
      <c r="E44" s="86">
        <v>2578128</v>
      </c>
    </row>
    <row r="45" spans="1:5" s="24" customFormat="1" ht="14.25">
      <c r="A45" s="73">
        <v>8</v>
      </c>
      <c r="B45" s="84" t="s">
        <v>88</v>
      </c>
      <c r="C45" s="87"/>
      <c r="D45" s="86">
        <v>200000</v>
      </c>
      <c r="E45" s="86">
        <v>200000</v>
      </c>
    </row>
    <row r="46" spans="1:5" s="24" customFormat="1" ht="14.25">
      <c r="A46" s="73">
        <v>9</v>
      </c>
      <c r="B46" s="84" t="s">
        <v>89</v>
      </c>
      <c r="C46" s="87"/>
      <c r="D46" s="86">
        <v>0</v>
      </c>
      <c r="E46" s="86">
        <v>0</v>
      </c>
    </row>
    <row r="47" spans="1:5" s="24" customFormat="1" ht="14.25">
      <c r="A47" s="73">
        <v>10</v>
      </c>
      <c r="B47" s="84" t="s">
        <v>90</v>
      </c>
      <c r="C47" s="87"/>
      <c r="D47" s="86">
        <v>16520314</v>
      </c>
      <c r="E47" s="86">
        <v>15787440</v>
      </c>
    </row>
    <row r="48" spans="1:5" s="27" customFormat="1" ht="15">
      <c r="A48" s="74"/>
      <c r="B48" s="80" t="s">
        <v>91</v>
      </c>
      <c r="C48" s="87" t="s">
        <v>190</v>
      </c>
      <c r="D48" s="82">
        <f>SUM(D38:D47)</f>
        <v>93387814</v>
      </c>
      <c r="E48" s="82">
        <f>SUM(E38:E47)</f>
        <v>91865568</v>
      </c>
    </row>
    <row r="49" spans="1:5" s="24" customFormat="1" ht="14.25">
      <c r="A49" s="73"/>
      <c r="B49" s="84"/>
      <c r="C49" s="87"/>
      <c r="D49" s="86"/>
      <c r="E49" s="86"/>
    </row>
    <row r="50" spans="1:5" s="27" customFormat="1" ht="15.75" thickBot="1">
      <c r="A50" s="76"/>
      <c r="B50" s="92" t="s">
        <v>92</v>
      </c>
      <c r="C50" s="93"/>
      <c r="D50" s="94">
        <f>D35+D48</f>
        <v>94575699</v>
      </c>
      <c r="E50" s="94">
        <f>E35+E48</f>
        <v>92878550</v>
      </c>
    </row>
    <row r="51" spans="1:5" ht="13.5" thickTop="1"/>
  </sheetData>
  <phoneticPr fontId="2" type="noConversion"/>
  <pageMargins left="0.44" right="0.46" top="0.35" bottom="0.23" header="0.32" footer="0.21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B32" sqref="B32"/>
    </sheetView>
  </sheetViews>
  <sheetFormatPr defaultRowHeight="12.75"/>
  <cols>
    <col min="1" max="1" width="5.85546875" customWidth="1"/>
    <col min="2" max="2" width="50.140625" customWidth="1"/>
    <col min="3" max="3" width="10" customWidth="1"/>
    <col min="4" max="4" width="16.7109375" customWidth="1"/>
    <col min="5" max="5" width="16.140625" customWidth="1"/>
  </cols>
  <sheetData>
    <row r="1" spans="1:5" s="8" customFormat="1" ht="15.75">
      <c r="A1" s="7"/>
      <c r="D1" s="9"/>
      <c r="E1" s="9"/>
    </row>
    <row r="2" spans="1:5" s="10" customFormat="1" ht="15"/>
    <row r="3" spans="1:5" s="8" customFormat="1" ht="15.75">
      <c r="B3" s="8" t="s">
        <v>96</v>
      </c>
    </row>
    <row r="4" spans="1:5" s="8" customFormat="1" ht="15.75">
      <c r="B4" s="8" t="s">
        <v>212</v>
      </c>
    </row>
    <row r="5" spans="1:5" s="8" customFormat="1" ht="15.75">
      <c r="B5" s="8" t="s">
        <v>206</v>
      </c>
    </row>
    <row r="6" spans="1:5" s="8" customFormat="1" ht="16.5" thickBot="1">
      <c r="B6" s="8" t="s">
        <v>204</v>
      </c>
      <c r="E6" s="9" t="s">
        <v>121</v>
      </c>
    </row>
    <row r="7" spans="1:5" s="14" customFormat="1" ht="24.75" customHeight="1" thickTop="1">
      <c r="A7" s="95" t="s">
        <v>93</v>
      </c>
      <c r="B7" s="55" t="s">
        <v>94</v>
      </c>
      <c r="C7" s="96"/>
      <c r="D7" s="97" t="s">
        <v>211</v>
      </c>
      <c r="E7" s="98" t="s">
        <v>203</v>
      </c>
    </row>
    <row r="8" spans="1:5" s="15" customFormat="1" ht="24.75" customHeight="1">
      <c r="A8" s="66"/>
      <c r="B8" s="62"/>
      <c r="C8" s="99"/>
      <c r="D8" s="64"/>
      <c r="E8" s="64"/>
    </row>
    <row r="9" spans="1:5" s="14" customFormat="1" ht="24.75" customHeight="1">
      <c r="A9" s="61">
        <v>1</v>
      </c>
      <c r="B9" s="58" t="s">
        <v>97</v>
      </c>
      <c r="C9" s="63" t="s">
        <v>191</v>
      </c>
      <c r="D9" s="59">
        <v>31099422</v>
      </c>
      <c r="E9" s="59">
        <v>29894975</v>
      </c>
    </row>
    <row r="10" spans="1:5" s="14" customFormat="1" ht="24.75" customHeight="1">
      <c r="A10" s="61">
        <v>2</v>
      </c>
      <c r="B10" s="58" t="s">
        <v>98</v>
      </c>
      <c r="C10" s="63"/>
      <c r="D10" s="59"/>
      <c r="E10" s="59"/>
    </row>
    <row r="11" spans="1:5" s="17" customFormat="1" ht="28.5" customHeight="1">
      <c r="A11" s="100">
        <v>3</v>
      </c>
      <c r="B11" s="101" t="s">
        <v>99</v>
      </c>
      <c r="C11" s="102"/>
      <c r="D11" s="103"/>
      <c r="E11" s="103"/>
    </row>
    <row r="12" spans="1:5" s="15" customFormat="1" ht="24.75" customHeight="1">
      <c r="A12" s="66">
        <v>4</v>
      </c>
      <c r="B12" s="62" t="s">
        <v>100</v>
      </c>
      <c r="C12" s="63" t="s">
        <v>192</v>
      </c>
      <c r="D12" s="64">
        <v>-408244</v>
      </c>
      <c r="E12" s="64">
        <v>-368750</v>
      </c>
    </row>
    <row r="13" spans="1:5" s="15" customFormat="1" ht="24.75" customHeight="1">
      <c r="A13" s="66">
        <v>5</v>
      </c>
      <c r="B13" s="62" t="s">
        <v>101</v>
      </c>
      <c r="C13" s="63"/>
      <c r="D13" s="64"/>
      <c r="E13" s="64"/>
    </row>
    <row r="14" spans="1:5" s="15" customFormat="1" ht="24.75" customHeight="1">
      <c r="A14" s="66"/>
      <c r="B14" s="62" t="s">
        <v>102</v>
      </c>
      <c r="C14" s="63" t="s">
        <v>193</v>
      </c>
      <c r="D14" s="64">
        <v>-5822292</v>
      </c>
      <c r="E14" s="64">
        <v>-5595400</v>
      </c>
    </row>
    <row r="15" spans="1:5" s="15" customFormat="1" ht="24.75" customHeight="1">
      <c r="A15" s="66"/>
      <c r="B15" s="62" t="s">
        <v>103</v>
      </c>
      <c r="C15" s="63"/>
      <c r="D15" s="64"/>
      <c r="E15" s="64"/>
    </row>
    <row r="16" spans="1:5" s="17" customFormat="1" ht="24.75" customHeight="1">
      <c r="A16" s="100"/>
      <c r="B16" s="101" t="s">
        <v>129</v>
      </c>
      <c r="C16" s="102" t="s">
        <v>193</v>
      </c>
      <c r="D16" s="103">
        <v>-972322</v>
      </c>
      <c r="E16" s="103">
        <v>-934432</v>
      </c>
    </row>
    <row r="17" spans="1:5" s="15" customFormat="1" ht="24.75" customHeight="1">
      <c r="A17" s="66">
        <v>6</v>
      </c>
      <c r="B17" s="62" t="s">
        <v>104</v>
      </c>
      <c r="C17" s="63" t="s">
        <v>194</v>
      </c>
      <c r="D17" s="64">
        <v>-202067</v>
      </c>
      <c r="E17" s="64">
        <v>-162104</v>
      </c>
    </row>
    <row r="18" spans="1:5" s="15" customFormat="1" ht="24.75" customHeight="1">
      <c r="A18" s="66">
        <v>7</v>
      </c>
      <c r="B18" s="62" t="s">
        <v>105</v>
      </c>
      <c r="C18" s="63" t="s">
        <v>195</v>
      </c>
      <c r="D18" s="64">
        <v>-4258834</v>
      </c>
      <c r="E18" s="64">
        <v>-4260830</v>
      </c>
    </row>
    <row r="19" spans="1:5" s="15" customFormat="1" ht="24.75" customHeight="1">
      <c r="A19" s="66">
        <v>8</v>
      </c>
      <c r="B19" s="62" t="s">
        <v>106</v>
      </c>
      <c r="C19" s="63"/>
      <c r="D19" s="105">
        <f>SUM(D12:D18)</f>
        <v>-11663759</v>
      </c>
      <c r="E19" s="105">
        <f>SUM(E12:E18)</f>
        <v>-11321516</v>
      </c>
    </row>
    <row r="20" spans="1:5" s="32" customFormat="1" ht="29.25" customHeight="1">
      <c r="A20" s="106">
        <v>9</v>
      </c>
      <c r="B20" s="107" t="s">
        <v>107</v>
      </c>
      <c r="C20" s="102"/>
      <c r="D20" s="108">
        <f>D9+D19</f>
        <v>19435663</v>
      </c>
      <c r="E20" s="108">
        <f>E9+E19</f>
        <v>18573459</v>
      </c>
    </row>
    <row r="21" spans="1:5" s="17" customFormat="1" ht="30.75" customHeight="1">
      <c r="A21" s="100">
        <v>10</v>
      </c>
      <c r="B21" s="101" t="s">
        <v>108</v>
      </c>
      <c r="C21" s="102"/>
      <c r="D21" s="103"/>
      <c r="E21" s="103"/>
    </row>
    <row r="22" spans="1:5" s="17" customFormat="1" ht="30" customHeight="1">
      <c r="A22" s="100">
        <v>11</v>
      </c>
      <c r="B22" s="101" t="s">
        <v>109</v>
      </c>
      <c r="C22" s="102"/>
      <c r="D22" s="103"/>
      <c r="E22" s="103"/>
    </row>
    <row r="23" spans="1:5" s="15" customFormat="1" ht="24.75" customHeight="1">
      <c r="A23" s="66">
        <v>12</v>
      </c>
      <c r="B23" s="62" t="s">
        <v>110</v>
      </c>
      <c r="C23" s="63" t="s">
        <v>196</v>
      </c>
      <c r="D23" s="64"/>
      <c r="E23" s="64"/>
    </row>
    <row r="24" spans="1:5" s="15" customFormat="1" ht="30" customHeight="1">
      <c r="A24" s="66">
        <v>12.1</v>
      </c>
      <c r="B24" s="101" t="s">
        <v>111</v>
      </c>
      <c r="C24" s="63"/>
      <c r="D24" s="64"/>
      <c r="E24" s="64"/>
    </row>
    <row r="25" spans="1:5" s="15" customFormat="1" ht="24.75" customHeight="1">
      <c r="A25" s="66">
        <v>12.2</v>
      </c>
      <c r="B25" s="62" t="s">
        <v>112</v>
      </c>
      <c r="C25" s="63" t="s">
        <v>196</v>
      </c>
      <c r="D25" s="64"/>
      <c r="E25" s="64"/>
    </row>
    <row r="26" spans="1:5" s="15" customFormat="1" ht="24.75" customHeight="1">
      <c r="A26" s="66">
        <v>12.3</v>
      </c>
      <c r="B26" s="62" t="s">
        <v>113</v>
      </c>
      <c r="C26" s="63"/>
      <c r="D26" s="64"/>
      <c r="E26" s="64"/>
    </row>
    <row r="27" spans="1:5" s="15" customFormat="1" ht="24.75" customHeight="1">
      <c r="A27" s="66">
        <v>12.4</v>
      </c>
      <c r="B27" s="62" t="s">
        <v>114</v>
      </c>
      <c r="C27" s="63"/>
      <c r="D27" s="64"/>
      <c r="E27" s="64"/>
    </row>
    <row r="28" spans="1:5" s="32" customFormat="1" ht="27" customHeight="1">
      <c r="A28" s="106">
        <v>13</v>
      </c>
      <c r="B28" s="107" t="s">
        <v>115</v>
      </c>
      <c r="C28" s="102" t="s">
        <v>196</v>
      </c>
      <c r="D28" s="108"/>
      <c r="E28" s="108"/>
    </row>
    <row r="29" spans="1:5" s="14" customFormat="1" ht="24.75" customHeight="1">
      <c r="A29" s="61">
        <v>14</v>
      </c>
      <c r="B29" s="58" t="s">
        <v>116</v>
      </c>
      <c r="C29" s="63" t="s">
        <v>197</v>
      </c>
      <c r="D29" s="59">
        <f>D20+D28</f>
        <v>19435663</v>
      </c>
      <c r="E29" s="59">
        <f>E20+E28</f>
        <v>18573459</v>
      </c>
    </row>
    <row r="30" spans="1:5" s="15" customFormat="1" ht="24.75" customHeight="1">
      <c r="A30" s="66">
        <v>15</v>
      </c>
      <c r="B30" s="62" t="s">
        <v>117</v>
      </c>
      <c r="C30" s="63" t="s">
        <v>197</v>
      </c>
      <c r="D30" s="64">
        <v>-2915349</v>
      </c>
      <c r="E30" s="64">
        <v>-2786019</v>
      </c>
    </row>
    <row r="31" spans="1:5" s="14" customFormat="1" ht="24.75" customHeight="1">
      <c r="A31" s="61">
        <v>16</v>
      </c>
      <c r="B31" s="58" t="s">
        <v>118</v>
      </c>
      <c r="C31" s="63" t="s">
        <v>197</v>
      </c>
      <c r="D31" s="59">
        <f>SUM(D29:D30)</f>
        <v>16520314</v>
      </c>
      <c r="E31" s="59">
        <f>SUM(E29:E30)</f>
        <v>15787440</v>
      </c>
    </row>
    <row r="32" spans="1:5" s="15" customFormat="1" ht="21" customHeight="1" thickBot="1">
      <c r="A32" s="109"/>
      <c r="B32" s="110"/>
      <c r="C32" s="70"/>
      <c r="D32" s="111"/>
      <c r="E32" s="111"/>
    </row>
    <row r="33" s="15" customFormat="1" ht="15" thickTop="1"/>
  </sheetData>
  <phoneticPr fontId="2" type="noConversion"/>
  <pageMargins left="0.44" right="0.46" top="0.41" bottom="0.23" header="0.35" footer="0.3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"/>
  <sheetViews>
    <sheetView topLeftCell="A10" workbookViewId="0">
      <selection activeCell="F18" sqref="F18"/>
    </sheetView>
  </sheetViews>
  <sheetFormatPr defaultRowHeight="12.75"/>
  <cols>
    <col min="1" max="1" width="31.85546875" customWidth="1"/>
    <col min="2" max="2" width="13.85546875" customWidth="1"/>
    <col min="3" max="3" width="13.28515625" customWidth="1"/>
    <col min="4" max="4" width="15.5703125" customWidth="1"/>
    <col min="5" max="5" width="15.7109375" customWidth="1"/>
    <col min="6" max="6" width="17.140625" customWidth="1"/>
    <col min="7" max="7" width="18" style="3" customWidth="1"/>
  </cols>
  <sheetData>
    <row r="1" spans="1:7" s="8" customFormat="1" ht="15.75">
      <c r="A1" s="7"/>
      <c r="D1" s="9"/>
      <c r="E1" s="9"/>
    </row>
    <row r="2" spans="1:7" s="10" customFormat="1" ht="15"/>
    <row r="3" spans="1:7" s="8" customFormat="1" ht="15.75">
      <c r="B3" s="8" t="s">
        <v>119</v>
      </c>
    </row>
    <row r="4" spans="1:7" s="8" customFormat="1" ht="15.75">
      <c r="A4" s="8" t="s">
        <v>208</v>
      </c>
      <c r="B4" s="8" t="s">
        <v>120</v>
      </c>
      <c r="D4" s="8" t="s">
        <v>201</v>
      </c>
      <c r="E4" s="8">
        <v>2015</v>
      </c>
    </row>
    <row r="5" spans="1:7" s="8" customFormat="1" ht="16.5" thickBot="1">
      <c r="A5" s="8" t="s">
        <v>204</v>
      </c>
    </row>
    <row r="6" spans="1:7" s="32" customFormat="1" ht="48" customHeight="1" thickTop="1">
      <c r="A6" s="121"/>
      <c r="B6" s="122" t="s">
        <v>83</v>
      </c>
      <c r="C6" s="122" t="s">
        <v>122</v>
      </c>
      <c r="D6" s="122" t="s">
        <v>182</v>
      </c>
      <c r="E6" s="122" t="s">
        <v>123</v>
      </c>
      <c r="F6" s="122" t="s">
        <v>126</v>
      </c>
      <c r="G6" s="123" t="s">
        <v>124</v>
      </c>
    </row>
    <row r="7" spans="1:7" s="14" customFormat="1" ht="30" customHeight="1">
      <c r="A7" s="124" t="s">
        <v>209</v>
      </c>
      <c r="B7" s="59">
        <v>73000000</v>
      </c>
      <c r="C7" s="59"/>
      <c r="D7" s="59"/>
      <c r="E7" s="59">
        <v>3078128</v>
      </c>
      <c r="F7" s="59">
        <v>12606250</v>
      </c>
      <c r="G7" s="60">
        <f>SUM(B7:F7)</f>
        <v>88684378</v>
      </c>
    </row>
    <row r="8" spans="1:7" s="17" customFormat="1" ht="33" customHeight="1">
      <c r="A8" s="114" t="s">
        <v>125</v>
      </c>
      <c r="B8" s="103"/>
      <c r="C8" s="103"/>
      <c r="D8" s="103"/>
      <c r="E8" s="103"/>
      <c r="F8" s="103"/>
      <c r="G8" s="104"/>
    </row>
    <row r="9" spans="1:7" s="15" customFormat="1" ht="30" customHeight="1">
      <c r="A9" s="124" t="s">
        <v>127</v>
      </c>
      <c r="B9" s="64"/>
      <c r="C9" s="64"/>
      <c r="D9" s="64"/>
      <c r="E9" s="64"/>
      <c r="F9" s="64"/>
      <c r="G9" s="65"/>
    </row>
    <row r="10" spans="1:7" s="15" customFormat="1" ht="30" customHeight="1">
      <c r="A10" s="113" t="s">
        <v>178</v>
      </c>
      <c r="B10" s="64"/>
      <c r="C10" s="64"/>
      <c r="D10" s="64"/>
      <c r="E10" s="64"/>
      <c r="F10" s="64">
        <v>15787440</v>
      </c>
      <c r="G10" s="65">
        <f>SUM(F10)</f>
        <v>15787440</v>
      </c>
    </row>
    <row r="11" spans="1:7" s="15" customFormat="1" ht="30" customHeight="1">
      <c r="A11" s="113" t="s">
        <v>177</v>
      </c>
      <c r="B11" s="64"/>
      <c r="C11" s="64"/>
      <c r="D11" s="64"/>
      <c r="E11" s="64"/>
      <c r="F11" s="64"/>
      <c r="G11" s="65"/>
    </row>
    <row r="12" spans="1:7" s="17" customFormat="1" ht="30" customHeight="1">
      <c r="A12" s="125" t="s">
        <v>180</v>
      </c>
      <c r="B12" s="103">
        <v>0</v>
      </c>
      <c r="C12" s="103"/>
      <c r="D12" s="103"/>
      <c r="E12" s="103">
        <v>0</v>
      </c>
      <c r="F12" s="103">
        <v>-12606250</v>
      </c>
      <c r="G12" s="104">
        <v>0</v>
      </c>
    </row>
    <row r="13" spans="1:7" s="15" customFormat="1" ht="30" customHeight="1">
      <c r="A13" s="113" t="s">
        <v>181</v>
      </c>
      <c r="B13" s="64">
        <v>0</v>
      </c>
      <c r="C13" s="64"/>
      <c r="D13" s="64"/>
      <c r="E13" s="64"/>
      <c r="F13" s="64"/>
      <c r="G13" s="65">
        <v>0</v>
      </c>
    </row>
    <row r="14" spans="1:7" s="14" customFormat="1" ht="33" customHeight="1">
      <c r="A14" s="124" t="s">
        <v>210</v>
      </c>
      <c r="B14" s="59">
        <v>73000000</v>
      </c>
      <c r="C14" s="59"/>
      <c r="D14" s="59"/>
      <c r="E14" s="59">
        <v>3078128</v>
      </c>
      <c r="F14" s="59">
        <v>14998068</v>
      </c>
      <c r="G14" s="60">
        <v>91865568</v>
      </c>
    </row>
    <row r="15" spans="1:7" s="15" customFormat="1" ht="33" customHeight="1">
      <c r="A15" s="113" t="s">
        <v>178</v>
      </c>
      <c r="B15" s="64"/>
      <c r="C15" s="64"/>
      <c r="D15" s="64"/>
      <c r="E15" s="64"/>
      <c r="F15" s="64">
        <v>16520314</v>
      </c>
      <c r="G15" s="65">
        <v>16520314</v>
      </c>
    </row>
    <row r="16" spans="1:7" s="15" customFormat="1" ht="33" customHeight="1">
      <c r="A16" s="113" t="s">
        <v>177</v>
      </c>
      <c r="B16" s="64"/>
      <c r="C16" s="64"/>
      <c r="D16" s="64"/>
      <c r="E16" s="64"/>
      <c r="F16" s="64">
        <v>-14998068</v>
      </c>
      <c r="G16" s="65">
        <v>-14998068</v>
      </c>
    </row>
    <row r="17" spans="1:7" s="15" customFormat="1" ht="33" customHeight="1">
      <c r="A17" s="113" t="s">
        <v>128</v>
      </c>
      <c r="B17" s="64"/>
      <c r="C17" s="64"/>
      <c r="D17" s="64"/>
      <c r="E17" s="64"/>
      <c r="F17" s="64"/>
      <c r="G17" s="65"/>
    </row>
    <row r="18" spans="1:7" s="17" customFormat="1" ht="30" customHeight="1">
      <c r="A18" s="125" t="s">
        <v>180</v>
      </c>
      <c r="B18" s="103">
        <v>0</v>
      </c>
      <c r="C18" s="103"/>
      <c r="D18" s="103"/>
      <c r="E18" s="103">
        <v>789372</v>
      </c>
      <c r="F18" s="103">
        <v>0</v>
      </c>
      <c r="G18" s="104"/>
    </row>
    <row r="19" spans="1:7" s="15" customFormat="1" ht="33" customHeight="1">
      <c r="A19" s="113" t="s">
        <v>179</v>
      </c>
      <c r="B19" s="64"/>
      <c r="C19" s="64"/>
      <c r="D19" s="64"/>
      <c r="E19" s="64"/>
      <c r="F19" s="64"/>
      <c r="G19" s="65"/>
    </row>
    <row r="20" spans="1:7" s="14" customFormat="1" ht="33" customHeight="1" thickBot="1">
      <c r="A20" s="126" t="s">
        <v>214</v>
      </c>
      <c r="B20" s="127">
        <f>SUM(B14:B19)</f>
        <v>73000000</v>
      </c>
      <c r="C20" s="127"/>
      <c r="D20" s="127"/>
      <c r="E20" s="127">
        <f>SUM(E14:E19)</f>
        <v>3867500</v>
      </c>
      <c r="F20" s="127">
        <f>SUM(F14:F19)</f>
        <v>16520314</v>
      </c>
      <c r="G20" s="128">
        <f>SUM(B20:F20)</f>
        <v>93387814</v>
      </c>
    </row>
    <row r="21" spans="1:7" ht="13.5" thickTop="1"/>
    <row r="25" spans="1:7" s="6" customFormat="1"/>
    <row r="26" spans="1:7" s="2" customFormat="1"/>
    <row r="28" spans="1:7" s="2" customFormat="1"/>
  </sheetData>
  <phoneticPr fontId="2" type="noConversion"/>
  <pageMargins left="0.55000000000000004" right="0.55000000000000004" top="0.32" bottom="0.4" header="0.3" footer="0.4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sqref="A1:B1"/>
    </sheetView>
  </sheetViews>
  <sheetFormatPr defaultRowHeight="12.75"/>
  <cols>
    <col min="1" max="1" width="4.85546875" customWidth="1"/>
    <col min="2" max="2" width="60.7109375" customWidth="1"/>
    <col min="3" max="3" width="17" customWidth="1"/>
    <col min="4" max="4" width="15.85546875" customWidth="1"/>
    <col min="5" max="5" width="8.28515625" customWidth="1"/>
    <col min="6" max="7" width="10.85546875" customWidth="1"/>
    <col min="8" max="8" width="11.42578125" customWidth="1"/>
    <col min="10" max="10" width="10.28515625" customWidth="1"/>
    <col min="11" max="11" width="11.28515625" customWidth="1"/>
  </cols>
  <sheetData>
    <row r="1" spans="1:5" s="8" customFormat="1" ht="15.75">
      <c r="A1" s="7"/>
      <c r="D1" s="9"/>
      <c r="E1" s="9"/>
    </row>
    <row r="2" spans="1:5" s="10" customFormat="1" ht="15"/>
    <row r="3" spans="1:5" s="8" customFormat="1" ht="15.75">
      <c r="B3" s="8" t="s">
        <v>132</v>
      </c>
    </row>
    <row r="4" spans="1:5" s="8" customFormat="1" ht="15.75">
      <c r="B4" s="8" t="s">
        <v>131</v>
      </c>
      <c r="C4" s="8" t="s">
        <v>130</v>
      </c>
    </row>
    <row r="5" spans="1:5" s="10" customFormat="1" ht="15">
      <c r="C5" s="11" t="s">
        <v>163</v>
      </c>
      <c r="D5" s="11"/>
    </row>
    <row r="6" spans="1:5" ht="13.5" thickBot="1"/>
    <row r="7" spans="1:5" s="24" customFormat="1" ht="15.75" thickTop="1">
      <c r="A7" s="33"/>
      <c r="B7" s="21" t="s">
        <v>164</v>
      </c>
      <c r="C7" s="22" t="s">
        <v>1</v>
      </c>
      <c r="D7" s="23" t="s">
        <v>2</v>
      </c>
    </row>
    <row r="8" spans="1:5" s="24" customFormat="1" ht="15">
      <c r="A8" s="34"/>
      <c r="B8" s="35"/>
      <c r="C8" s="29"/>
      <c r="D8" s="36"/>
    </row>
    <row r="9" spans="1:5" s="27" customFormat="1" ht="15">
      <c r="A9" s="37"/>
      <c r="B9" s="25" t="s">
        <v>134</v>
      </c>
      <c r="C9" s="29"/>
      <c r="D9" s="36"/>
    </row>
    <row r="10" spans="1:5" s="24" customFormat="1" ht="15" thickBot="1">
      <c r="A10" s="38"/>
      <c r="B10" s="28" t="s">
        <v>165</v>
      </c>
      <c r="C10" s="39"/>
      <c r="D10" s="40"/>
    </row>
    <row r="11" spans="1:5" s="43" customFormat="1" ht="15.75" thickTop="1">
      <c r="A11" s="41"/>
      <c r="B11" s="42" t="s">
        <v>166</v>
      </c>
      <c r="C11" s="18" t="s">
        <v>202</v>
      </c>
      <c r="D11" s="22" t="s">
        <v>1</v>
      </c>
    </row>
    <row r="12" spans="1:5" s="24" customFormat="1" ht="14.25">
      <c r="A12" s="38"/>
      <c r="B12" s="44" t="s">
        <v>167</v>
      </c>
      <c r="C12" s="29"/>
      <c r="D12" s="29"/>
    </row>
    <row r="13" spans="1:5" s="24" customFormat="1" ht="14.25">
      <c r="A13" s="38"/>
      <c r="B13" s="44" t="s">
        <v>144</v>
      </c>
      <c r="C13" s="29"/>
      <c r="D13" s="29"/>
    </row>
    <row r="14" spans="1:5" s="24" customFormat="1" ht="14.25">
      <c r="A14" s="38"/>
      <c r="B14" s="44" t="s">
        <v>168</v>
      </c>
      <c r="C14" s="39"/>
      <c r="D14" s="39"/>
    </row>
    <row r="15" spans="1:5" s="43" customFormat="1" ht="14.25">
      <c r="A15" s="41"/>
      <c r="B15" s="45"/>
      <c r="C15" s="29"/>
      <c r="D15" s="29"/>
    </row>
    <row r="16" spans="1:5" s="24" customFormat="1" ht="14.25">
      <c r="A16" s="38"/>
      <c r="B16" s="30" t="s">
        <v>169</v>
      </c>
      <c r="C16" s="29"/>
      <c r="D16" s="29"/>
    </row>
    <row r="17" spans="1:4" s="24" customFormat="1" ht="15">
      <c r="A17" s="38"/>
      <c r="B17" s="28"/>
      <c r="C17" s="26"/>
      <c r="D17" s="29"/>
    </row>
    <row r="18" spans="1:4" s="24" customFormat="1" ht="15">
      <c r="A18" s="38"/>
      <c r="B18" s="25" t="s">
        <v>146</v>
      </c>
      <c r="C18" s="29"/>
      <c r="D18" s="39"/>
    </row>
    <row r="19" spans="1:4" s="24" customFormat="1" ht="14.25">
      <c r="A19" s="38"/>
      <c r="B19" s="28" t="s">
        <v>170</v>
      </c>
      <c r="C19" s="29"/>
      <c r="D19" s="29"/>
    </row>
    <row r="20" spans="1:4" s="24" customFormat="1" ht="14.25">
      <c r="A20" s="38"/>
      <c r="B20" s="28" t="s">
        <v>148</v>
      </c>
      <c r="C20" s="46"/>
      <c r="D20" s="29"/>
    </row>
    <row r="21" spans="1:4" s="48" customFormat="1" ht="15">
      <c r="A21" s="47"/>
      <c r="B21" s="28" t="s">
        <v>171</v>
      </c>
      <c r="C21" s="29"/>
      <c r="D21" s="26"/>
    </row>
    <row r="22" spans="1:4" s="24" customFormat="1" ht="14.25">
      <c r="A22" s="38"/>
      <c r="B22" s="49" t="s">
        <v>150</v>
      </c>
      <c r="C22" s="29"/>
      <c r="D22" s="29"/>
    </row>
    <row r="23" spans="1:4" s="24" customFormat="1" ht="14.25">
      <c r="A23" s="38"/>
      <c r="B23" s="28" t="s">
        <v>151</v>
      </c>
      <c r="C23" s="29"/>
      <c r="D23" s="29"/>
    </row>
    <row r="24" spans="1:4" s="24" customFormat="1" ht="14.25">
      <c r="A24" s="38"/>
      <c r="B24" s="28"/>
      <c r="C24" s="29"/>
      <c r="D24" s="46"/>
    </row>
    <row r="25" spans="1:4" s="24" customFormat="1" ht="14.25">
      <c r="A25" s="38"/>
      <c r="B25" s="30" t="s">
        <v>172</v>
      </c>
      <c r="C25" s="29"/>
      <c r="D25" s="29"/>
    </row>
    <row r="26" spans="1:4" s="24" customFormat="1" ht="14.25">
      <c r="A26" s="38"/>
      <c r="B26" s="28"/>
      <c r="C26" s="29"/>
      <c r="D26" s="29"/>
    </row>
    <row r="27" spans="1:4" s="24" customFormat="1" ht="15">
      <c r="A27" s="38"/>
      <c r="B27" s="25" t="s">
        <v>173</v>
      </c>
      <c r="C27" s="29"/>
      <c r="D27" s="29"/>
    </row>
    <row r="28" spans="1:4" s="24" customFormat="1" ht="14.25">
      <c r="A28" s="38"/>
      <c r="B28" s="28" t="s">
        <v>153</v>
      </c>
      <c r="C28" s="29"/>
      <c r="D28" s="29"/>
    </row>
    <row r="29" spans="1:4" s="48" customFormat="1" ht="14.25">
      <c r="A29" s="47"/>
      <c r="B29" s="28" t="s">
        <v>174</v>
      </c>
      <c r="C29" s="29"/>
      <c r="D29" s="29"/>
    </row>
    <row r="30" spans="1:4" s="24" customFormat="1" ht="14.25">
      <c r="A30" s="38"/>
      <c r="B30" s="28" t="s">
        <v>155</v>
      </c>
      <c r="C30" s="29"/>
      <c r="D30" s="29"/>
    </row>
    <row r="31" spans="1:4" s="24" customFormat="1" ht="14.25">
      <c r="A31" s="38"/>
      <c r="B31" s="28" t="s">
        <v>175</v>
      </c>
      <c r="C31" s="29"/>
      <c r="D31" s="29"/>
    </row>
    <row r="32" spans="1:4" s="24" customFormat="1" ht="14.25">
      <c r="A32" s="38"/>
      <c r="B32" s="28"/>
      <c r="C32" s="29"/>
      <c r="D32" s="29"/>
    </row>
    <row r="33" spans="1:4" s="24" customFormat="1" ht="14.25">
      <c r="A33" s="38"/>
      <c r="B33" s="30" t="s">
        <v>176</v>
      </c>
      <c r="C33" s="29"/>
      <c r="D33" s="29"/>
    </row>
    <row r="34" spans="1:4" s="24" customFormat="1" ht="14.25">
      <c r="A34" s="38"/>
      <c r="B34" s="28"/>
      <c r="C34" s="29"/>
      <c r="D34" s="29"/>
    </row>
    <row r="35" spans="1:4" s="24" customFormat="1" ht="15">
      <c r="A35" s="38"/>
      <c r="B35" s="25" t="s">
        <v>160</v>
      </c>
      <c r="C35" s="29"/>
      <c r="D35" s="29"/>
    </row>
    <row r="36" spans="1:4" s="24" customFormat="1" ht="15">
      <c r="A36" s="38"/>
      <c r="B36" s="25" t="s">
        <v>161</v>
      </c>
      <c r="C36" s="50"/>
      <c r="D36" s="29"/>
    </row>
    <row r="37" spans="1:4" s="24" customFormat="1" ht="15">
      <c r="A37" s="38"/>
      <c r="B37" s="25" t="s">
        <v>162</v>
      </c>
      <c r="C37" s="29"/>
      <c r="D37" s="29"/>
    </row>
    <row r="38" spans="1:4" s="24" customFormat="1" ht="15" thickBot="1">
      <c r="A38" s="51"/>
      <c r="B38" s="52"/>
      <c r="C38" s="53"/>
      <c r="D38" s="29"/>
    </row>
    <row r="39" spans="1:4" ht="15" thickTop="1">
      <c r="D39" s="29"/>
    </row>
    <row r="40" spans="1:4" ht="14.25">
      <c r="D40" s="50"/>
    </row>
    <row r="41" spans="1:4" ht="14.25">
      <c r="D41" s="29"/>
    </row>
    <row r="42" spans="1:4" ht="15" thickBot="1">
      <c r="D42" s="53"/>
    </row>
    <row r="43" spans="1:4" ht="13.5" thickTop="1"/>
  </sheetData>
  <phoneticPr fontId="2" type="noConversion"/>
  <pageMargins left="0.49" right="0.44" top="0.44" bottom="0.53" header="0.38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indireket</vt:lpstr>
      <vt:lpstr>AKTIVI</vt:lpstr>
      <vt:lpstr>PASIVI</vt:lpstr>
      <vt:lpstr>Te ardhura+shpenzime</vt:lpstr>
      <vt:lpstr>kapitalet e veta</vt:lpstr>
      <vt:lpstr>direkte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2016-03-22T20:52:49Z</cp:lastPrinted>
  <dcterms:created xsi:type="dcterms:W3CDTF">2008-10-23T11:07:49Z</dcterms:created>
  <dcterms:modified xsi:type="dcterms:W3CDTF">2018-03-11T15:54:40Z</dcterms:modified>
</cp:coreProperties>
</file>