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ILANCE\Bilance 2019\Kurti Unibllok    19    perfunduar  P\Pasqyra per QKB  2019 Kurti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66" i="18" l="1"/>
  <c r="D66" i="18"/>
  <c r="D42" i="18" l="1"/>
  <c r="B42" i="18" l="1"/>
  <c r="D55" i="18" l="1"/>
  <c r="B55" i="18"/>
  <c r="D47" i="18"/>
  <c r="B47" i="18"/>
  <c r="B57" i="18" l="1"/>
  <c r="B68" i="18" s="1"/>
  <c r="D57" i="18"/>
  <c r="D6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<sst xmlns="http://schemas.openxmlformats.org/spreadsheetml/2006/main" count="415" uniqueCount="272">
  <si>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</si>
  <si>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</si>
  <si>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</si>
  <si>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</si>
  <si>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</si>
  <si>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</si>
  <si>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</si>
  <si>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</si>
  <si>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</si>
  <si>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</si>
  <si>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</si>
  <si>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</si>
  <si>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</si>
  <si>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</si>
  <si>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</si>
  <si>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</si>
  <si>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</si>
  <si>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</si>
  <si>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</si>
  <si>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</si>
  <si>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</si>
  <si>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</si>
  <si>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</si>
  <si>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</si>
  <si>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</si>
  <si>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</si>
  <si>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</si>
  <si>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</si>
  <si>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</si>
  <si>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</si>
  <si>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</si>
  <si>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</si>
  <si>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</si>
  <si>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</si>
  <si>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</si>
  <si>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</si>
  <si>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</si>
  <si>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</si>
  <si>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</si>
  <si>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</si>
  <si>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</si>
  <si>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</si>
  <si>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</si>
  <si>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</si>
  <si>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</si>
  <si>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</si>
  <si>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</si>
  <si>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</si>
  <si>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</si>
  <si>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</si>
  <si>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</si>
  <si>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</si>
  <si>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</si>
  <si>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</si>
  <si>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</si>
  <si>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</si>
  <si>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</si>
  <si>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</si>
  <si>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</si>
  <si>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</si>
  <si>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</si>
  <si>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</si>
  <si>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</si>
  <si>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</si>
  <si>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</si>
  <si>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</si>
  <si>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</si>
  <si>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</si>
  <si>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</si>
  <si>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</si>
  <si>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</si>
  <si>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</si>
  <si>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</si>
  <si>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</si>
  <si>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</si>
  <si>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</si>
  <si>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</si>
  <si>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</si>
  <si>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</si>
  <si>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</si>
  <si>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</si>
  <si>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</si>
  <si>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</si>
  <si>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</si>
  <si>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</si>
  <si>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</si>
  <si>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</si>
  <si>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</si>
  <si>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</si>
  <si>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</si>
  <si>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</si>
  <si>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</si>
  <si>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</si>
  <si>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</si>
  <si>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</si>
  <si>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</si>
  <si>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</si>
  <si>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</si>
  <si>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</si>
  <si>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</si>
  <si>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</si>
  <si>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</si>
  <si>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</si>
  <si>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</si>
  <si>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</si>
  <si>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</si>
  <si>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</si>
  <si>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</si>
  <si>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</si>
  <si>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</si>
  <si>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</si>
  <si>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</si>
  <si>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</si>
  <si>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</si>
  <si>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</si>
  <si>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</si>
  <si>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</si>
  <si>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</si>
  <si>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</si>
  <si>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</si>
  <si>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</si>
  <si>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</si>
  <si>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</si>
  <si>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</si>
  <si>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</si>
  <si>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</si>
  <si>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</si>
  <si>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</si>
  <si>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</si>
  <si>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</si>
  <si>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</si>
  <si>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</si>
  <si>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</si>
  <si>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</si>
  <si>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</si>
  <si>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</si>
  <si>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</si>
  <si>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</si>
  <si>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</si>
  <si>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</si>
  <si>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</si>
  <si>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</si>
  <si>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</si>
  <si>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</si>
  <si>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</si>
  <si>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</si>
  <si>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</si>
  <si>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</si>
  <si>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</si>
  <si>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</si>
  <si>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</si>
  <si>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</si>
  <si>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</si>
  <si>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</si>
  <si>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</si>
  <si>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</si>
  <si>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</si>
  <si>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</si>
  <si>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</si>
  <si>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</si>
  <si>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</si>
  <si>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</si>
  <si>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</si>
  <si>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</si>
  <si>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</si>
  <si>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</si>
  <si>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</si>
  <si>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</si>
  <si>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</si>
  <si>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</si>
  <si>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</si>
  <si>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</si>
  <si>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</si>
  <si>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</si>
  <si>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</si>
  <si>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</si>
  <si>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</si>
  <si>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</si>
  <si>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</si>
  <si>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</si>
  <si>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</si>
  <si>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</si>
  <si>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</si>
  <si>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</si>
  <si>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</si>
  <si>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</si>
  <si>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</si>
  <si>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</si>
  <si>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</si>
  <si>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</si>
  <si>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</si>
  <si>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</si>
  <si>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</si>
  <si>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</si>
  <si>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</si>
  <si>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</si>
  <si>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</si>
  <si>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</si>
  <si>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</si>
  <si>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</si>
  <si>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</si>
  <si>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</si>
  <si>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</si>
  <si>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</si>
  <si>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</si>
  <si>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</si>
  <si>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</si>
  <si>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</si>
  <si>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</si>
  <si>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</si>
  <si>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</si>
  <si>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</si>
  <si>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</si>
  <si>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</si>
  <si>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</si>
  <si>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</si>
  <si>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</si>
  <si>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</si>
  <si>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</si>
  <si>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</si>
  <si>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</si>
  <si>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</si>
  <si>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</si>
  <si>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</si>
  <si>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</si>
  <si>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</si>
  <si>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</si>
  <si>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</si>
  <si>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</si>
  <si>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</si>
  <si>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</si>
  <si>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</si>
  <si>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</si>
  <si>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</si>
  <si>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</si>
  <si>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</si>
  <si>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</si>
  <si>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</si>
  <si>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</si>
  <si>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</si>
  <si>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</si>
  <si>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</si>
  <si>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</si>
  <si>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</si>
  <si>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</si>
  <si>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</si>
  <si>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</si>
  <si>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</si>
  <si>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</si>
  <si>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</si>
  <si>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</si>
  <si>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</si>
  <si>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</si>
  <si>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</si>
  <si>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</si>
  <si>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</si>
  <si>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</si>
  <si>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</si>
  <si>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</si>
  <si>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</si>
  <si>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</si>
  <si>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</si>
  <si>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</si>
  <si>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</si>
  <si>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</si>
  <si>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</si>
  <si>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</si>
  <si>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</si>
  <si>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</si>
  <si>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Check</t>
  </si>
  <si>
    <t>" KURTI  UNIBLLOK " SH.P.K.</t>
  </si>
  <si>
    <t>NIPT   L01305511A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</si>
</sst>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59999389629810485"/>
      <name val="Times New Roman"/>
      <family val="1"/>
      <charset val="238"/>
    </font>
    <font>
      <sz val="11"/>
      <color theme="9" tint="0.59999389629810485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0" fontId="187" fillId="63" borderId="0" xfId="3507" applyNumberFormat="1" applyFont="1" applyFill="1" applyBorder="1" applyAlignment="1">
      <alignment vertical="center"/>
    </xf>
    <xf numFmtId="37" fontId="188" fillId="63" borderId="0" xfId="0" applyNumberFormat="1" applyFont="1" applyFill="1" applyBorder="1" applyAlignment="1" applyProtection="1">
      <alignment horizontal="center"/>
    </xf>
    <xf numFmtId="0" fontId="188" fillId="63" borderId="0" xfId="0" applyNumberFormat="1" applyFont="1" applyFill="1" applyBorder="1" applyAlignment="1" applyProtection="1"/>
    <xf numFmtId="0" fontId="188" fillId="63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1)Kur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3075883</v>
          </cell>
          <cell r="D106">
            <v>2952423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Normal="100" workbookViewId="0">
      <selection activeCell="A71" sqref="A7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79117468</v>
      </c>
      <c r="C10" s="52"/>
      <c r="D10" s="64">
        <v>67902472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83333</v>
      </c>
      <c r="C14" s="52"/>
      <c r="D14" s="64">
        <v>416667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-56128328</v>
      </c>
      <c r="C19" s="52"/>
      <c r="D19" s="64">
        <v>-54153646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-5222908</v>
      </c>
      <c r="C22" s="52"/>
      <c r="D22" s="64">
        <v>-3890729</v>
      </c>
      <c r="E22" s="51"/>
      <c r="F22" s="42"/>
    </row>
    <row r="23" spans="1:6">
      <c r="A23" s="63" t="s">
        <v>246</v>
      </c>
      <c r="B23" s="64">
        <v>-872230</v>
      </c>
      <c r="C23" s="52"/>
      <c r="D23" s="64">
        <v>-649752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-2912160</v>
      </c>
      <c r="C26" s="52"/>
      <c r="D26" s="64">
        <v>-2751428</v>
      </c>
      <c r="E26" s="51"/>
      <c r="F26" s="42"/>
    </row>
    <row r="27" spans="1:6">
      <c r="A27" s="45" t="s">
        <v>221</v>
      </c>
      <c r="B27" s="64">
        <v>-11067517</v>
      </c>
      <c r="C27" s="52"/>
      <c r="D27" s="64">
        <v>-7086247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-733287</v>
      </c>
      <c r="C37" s="52"/>
      <c r="D37" s="64">
        <v>-138110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1617345</v>
      </c>
      <c r="C39" s="52"/>
      <c r="D39" s="64">
        <v>3937734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3881716</v>
      </c>
      <c r="C42" s="55"/>
      <c r="D42" s="54">
        <f>SUM(D9:D41)</f>
        <v>3586961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-805833</v>
      </c>
      <c r="C44" s="52"/>
      <c r="D44" s="64">
        <v>-634538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3075883</v>
      </c>
      <c r="C47" s="58"/>
      <c r="D47" s="67">
        <f>SUM(D42:D46)</f>
        <v>2952423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3075883</v>
      </c>
      <c r="C57" s="77"/>
      <c r="D57" s="76">
        <f>D47+D55</f>
        <v>2952423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6"/>
      <c r="B66" s="87">
        <f>'[1]1-Pasqyra e Pozicioni Financiar'!B106</f>
        <v>3075883</v>
      </c>
      <c r="C66" s="87"/>
      <c r="D66" s="87">
        <f>'[1]1-Pasqyra e Pozicioni Financiar'!D106</f>
        <v>2952423</v>
      </c>
    </row>
    <row r="67" spans="1:6">
      <c r="A67" s="88"/>
      <c r="B67" s="89"/>
      <c r="C67" s="89"/>
      <c r="D67" s="89"/>
    </row>
    <row r="68" spans="1:6">
      <c r="A68" s="86" t="s">
        <v>269</v>
      </c>
      <c r="B68" s="87">
        <f>B57-B66</f>
        <v>0</v>
      </c>
      <c r="C68" s="89"/>
      <c r="D68" s="87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2020-07-14T13:17:15Z</dcterms:modified>
</cp:coreProperties>
</file>