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544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1"/>
  <c r="C23" s="1"/>
  <c r="B19"/>
  <c r="B23" s="1"/>
  <c r="C12" l="1"/>
  <c r="B17"/>
  <c r="B25" s="1"/>
  <c r="B27" s="1"/>
  <c r="B12"/>
  <c r="C17"/>
  <c r="C25" s="1"/>
  <c r="C27" s="1"/>
  <c r="N10"/>
  <c r="M6"/>
  <c r="M11"/>
  <c r="N20"/>
  <c r="N12"/>
  <c r="M20"/>
  <c r="N17"/>
  <c r="N24"/>
  <c r="M9"/>
  <c r="M18"/>
  <c r="M22"/>
  <c r="M13"/>
  <c r="N14"/>
  <c r="M25"/>
  <c r="M15"/>
  <c r="M12"/>
  <c r="N11"/>
  <c r="M7"/>
  <c r="M26"/>
  <c r="N13"/>
  <c r="M23"/>
  <c r="N26"/>
  <c r="M8"/>
  <c r="N19"/>
  <c r="M21"/>
  <c r="M24"/>
  <c r="M14"/>
  <c r="N8"/>
  <c r="N6"/>
  <c r="N18"/>
  <c r="M27"/>
  <c r="N23"/>
  <c r="M16"/>
  <c r="M10"/>
  <c r="N15"/>
  <c r="N16"/>
  <c r="N7"/>
  <c r="N27"/>
  <c r="N25"/>
  <c r="N22"/>
  <c r="M19"/>
  <c r="N9"/>
  <c r="N21"/>
  <c r="M17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<sst xmlns="http://schemas.openxmlformats.org/spreadsheetml/2006/main" count="28" uniqueCount="27">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</sst>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3" fontId="0" fillId="0" borderId="0" xfId="0" applyNumberFormat="1" applyBorder="1"/>
    <xf numFmtId="3" fontId="4" fillId="0" borderId="0" xfId="0" applyNumberFormat="1" applyFont="1" applyBorder="1" applyAlignment="1">
      <alignment vertical="center"/>
    </xf>
    <xf numFmtId="3" fontId="8" fillId="0" borderId="0" xfId="0" applyNumberFormat="1" applyFont="1" applyBorder="1" applyAlignment="1">
      <alignment vertical="center"/>
    </xf>
    <xf numFmtId="3" fontId="4" fillId="2" borderId="0" xfId="0" applyNumberFormat="1" applyFont="1" applyFill="1" applyBorder="1" applyAlignment="1">
      <alignment vertical="center"/>
    </xf>
    <xf numFmtId="3" fontId="11" fillId="0" borderId="0" xfId="0" applyNumberFormat="1" applyFont="1" applyAlignment="1">
      <alignment horizontal="right"/>
    </xf>
    <xf numFmtId="3" fontId="12" fillId="0" borderId="0" xfId="0" applyNumberFormat="1" applyFont="1" applyAlignment="1">
      <alignment horizontal="right"/>
    </xf>
    <xf numFmtId="3" fontId="13" fillId="0" borderId="0" xfId="0" applyNumberFormat="1" applyFont="1" applyAlignment="1">
      <alignment horizontal="right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C27" sqref="C27"/>
    </sheetView>
  </sheetViews>
  <sheetFormatPr defaultRowHeight="15"/>
  <cols>
    <col min="1" max="1" width="72.28515625" customWidth="1"/>
    <col min="2" max="2" width="11.85546875" customWidth="1"/>
    <col min="3" max="3" width="10.85546875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17" t="s">
        <v>25</v>
      </c>
    </row>
    <row r="2" spans="1:14" ht="15" customHeight="1">
      <c r="A2" s="25" t="s">
        <v>24</v>
      </c>
      <c r="B2" s="16" t="s">
        <v>23</v>
      </c>
      <c r="C2" s="16" t="s">
        <v>23</v>
      </c>
    </row>
    <row r="3" spans="1:14" ht="15" customHeight="1">
      <c r="A3" s="26"/>
      <c r="B3" s="16" t="s">
        <v>22</v>
      </c>
      <c r="C3" s="16" t="s">
        <v>21</v>
      </c>
    </row>
    <row r="4" spans="1:14">
      <c r="A4" s="15" t="s">
        <v>20</v>
      </c>
      <c r="B4" s="1"/>
      <c r="C4" s="1"/>
    </row>
    <row r="5" spans="1:14">
      <c r="B5" s="14"/>
      <c r="C5" s="1"/>
    </row>
    <row r="6" spans="1:14">
      <c r="A6" s="9" t="s">
        <v>19</v>
      </c>
      <c r="B6" s="22">
        <v>31255915</v>
      </c>
      <c r="C6" s="22">
        <v>41981816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9" t="s">
        <v>18</v>
      </c>
      <c r="B7" s="18">
        <v>0</v>
      </c>
      <c r="C7" s="18">
        <v>0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9" t="s">
        <v>17</v>
      </c>
      <c r="B8" s="18"/>
      <c r="C8" s="18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9" t="s">
        <v>16</v>
      </c>
      <c r="B9" s="18"/>
      <c r="C9" s="18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9" t="s">
        <v>15</v>
      </c>
      <c r="B10" s="22">
        <v>-12246712</v>
      </c>
      <c r="C10" s="22">
        <v>-19132475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9" t="s">
        <v>14</v>
      </c>
      <c r="B11" s="22">
        <v>-7821397</v>
      </c>
      <c r="C11" s="22">
        <v>-3215820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9" t="s">
        <v>13</v>
      </c>
      <c r="B12" s="21">
        <f>SUM(B13:B14)</f>
        <v>-4836865</v>
      </c>
      <c r="C12" s="21">
        <f>SUM(C13:C14)</f>
        <v>-12237162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3" t="s">
        <v>12</v>
      </c>
      <c r="B13" s="22">
        <v>-4144700</v>
      </c>
      <c r="C13" s="22">
        <v>-10486000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3" t="s">
        <v>11</v>
      </c>
      <c r="B14" s="22">
        <v>-692165</v>
      </c>
      <c r="C14" s="22">
        <v>-1751162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ht="16.5" customHeight="1">
      <c r="A15" s="9" t="s">
        <v>10</v>
      </c>
      <c r="B15" s="23">
        <v>-2997609</v>
      </c>
      <c r="C15" s="23">
        <v>-4914260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9" t="s">
        <v>9</v>
      </c>
      <c r="B16" s="20">
        <v>0</v>
      </c>
      <c r="C16" s="20">
        <v>0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0" t="s">
        <v>8</v>
      </c>
      <c r="B17" s="6">
        <f>SUM(B6:B12,B15:B16)</f>
        <v>3353332</v>
      </c>
      <c r="C17" s="6">
        <f>SUM(C6:C12,C15:C16)</f>
        <v>2482099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7"/>
      <c r="B18" s="12"/>
      <c r="C18" s="12"/>
      <c r="M18" t="e">
        <f t="shared" ca="1" si="0"/>
        <v>#NAME?</v>
      </c>
      <c r="N18" t="e">
        <f t="shared" ca="1" si="1"/>
        <v>#NAME?</v>
      </c>
    </row>
    <row r="19" spans="1:14">
      <c r="A19" s="11" t="s">
        <v>7</v>
      </c>
      <c r="B19" s="10">
        <f>+B20+B21</f>
        <v>-694212</v>
      </c>
      <c r="C19" s="10">
        <f>+C20+C21</f>
        <v>-475795</v>
      </c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8" t="s">
        <v>6</v>
      </c>
      <c r="B20" s="24">
        <v>-694212</v>
      </c>
      <c r="C20" s="24">
        <v>-475795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9" t="s">
        <v>5</v>
      </c>
      <c r="B21" s="8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9" t="s">
        <v>4</v>
      </c>
      <c r="B22" s="1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7" t="s">
        <v>3</v>
      </c>
      <c r="B23" s="6">
        <f>++B19</f>
        <v>-694212</v>
      </c>
      <c r="C23" s="6">
        <f>++C19</f>
        <v>-475795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4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5">
        <f>+B17+B23</f>
        <v>2659120</v>
      </c>
      <c r="C25" s="5">
        <f>+C17+C23</f>
        <v>2006304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4" t="s">
        <v>1</v>
      </c>
      <c r="B26" s="22">
        <v>398868</v>
      </c>
      <c r="C26" s="22">
        <v>300946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f>+B25-B26</f>
        <v>2260252</v>
      </c>
      <c r="C27" s="2">
        <f>+C25-C26</f>
        <v>1705358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Arjan</cp:lastModifiedBy>
  <dcterms:created xsi:type="dcterms:W3CDTF">2018-06-20T15:30:23Z</dcterms:created>
  <dcterms:modified xsi:type="dcterms:W3CDTF">2019-07-04T14:35:57Z</dcterms:modified>
</cp:coreProperties>
</file>