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47" i="1"/>
  <c r="B42"/>
  <c r="D55"/>
  <c r="B55"/>
  <c r="D44"/>
  <c r="D39"/>
  <c r="D27"/>
  <c r="D26"/>
  <c r="D23"/>
  <c r="D22"/>
  <c r="D19"/>
  <c r="D14"/>
  <c r="D9"/>
  <c r="D42" s="1"/>
  <c r="D47" s="1"/>
  <c r="D57" s="1"/>
  <c r="B57" l="1"/>
</calcChain>
</file>

<file path=xl/sharedStrings.xml><?xml version="1.0" encoding="utf-8"?>
<sst xmlns="http://schemas.openxmlformats.org/spreadsheetml/2006/main" count="60" uniqueCount="57">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</sst>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BILANC%20PORTI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i"/>
      <sheetName val="Amortizimi detaj."/>
      <sheetName val="Mbyllja"/>
    </sheetNames>
    <sheetDataSet>
      <sheetData sheetId="0" refreshError="1"/>
      <sheetData sheetId="1" refreshError="1"/>
      <sheetData sheetId="2" refreshError="1"/>
      <sheetData sheetId="3" refreshError="1">
        <row r="6">
          <cell r="E6">
            <v>181116221.19009453</v>
          </cell>
        </row>
        <row r="9">
          <cell r="E9">
            <v>4043647.5</v>
          </cell>
        </row>
        <row r="10">
          <cell r="E10">
            <v>151126116.46411428</v>
          </cell>
        </row>
        <row r="15">
          <cell r="E15">
            <v>6525320</v>
          </cell>
        </row>
        <row r="16">
          <cell r="E16">
            <v>1074532</v>
          </cell>
        </row>
        <row r="19">
          <cell r="E19">
            <v>365557</v>
          </cell>
        </row>
        <row r="20">
          <cell r="E20">
            <v>5322220.4800000004</v>
          </cell>
        </row>
        <row r="33">
          <cell r="E33">
            <v>119324.77</v>
          </cell>
        </row>
        <row r="40">
          <cell r="E40">
            <v>3216814.7963970378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9" workbookViewId="0">
      <selection activeCell="B42" sqref="B4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>
        <v>189892907</v>
      </c>
      <c r="C9" s="14"/>
      <c r="D9" s="13">
        <f>[1]pash!$E$6</f>
        <v>181116221.19009453</v>
      </c>
      <c r="E9" s="13"/>
    </row>
    <row r="10" spans="1:5">
      <c r="A10" s="15" t="s">
        <v>8</v>
      </c>
      <c r="B10" s="16"/>
      <c r="C10" s="14"/>
      <c r="D10" s="16"/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>
        <v>5136561</v>
      </c>
      <c r="C14" s="14"/>
      <c r="D14" s="16">
        <f>[1]pash!$E$9</f>
        <v>4043647.5</v>
      </c>
      <c r="E14" s="13"/>
    </row>
    <row r="15" spans="1:5">
      <c r="A15" s="12" t="s">
        <v>13</v>
      </c>
      <c r="B15" s="16"/>
      <c r="C15" s="14"/>
      <c r="D15" s="16"/>
      <c r="E15" s="13"/>
    </row>
    <row r="16" spans="1:5">
      <c r="A16" s="12" t="s">
        <v>14</v>
      </c>
      <c r="B16" s="16"/>
      <c r="C16" s="14"/>
      <c r="D16" s="16"/>
      <c r="E16" s="13"/>
    </row>
    <row r="17" spans="1:5">
      <c r="A17" s="12" t="s">
        <v>15</v>
      </c>
      <c r="B17" s="16"/>
      <c r="C17" s="14"/>
      <c r="D17" s="16"/>
      <c r="E17" s="13"/>
    </row>
    <row r="18" spans="1:5">
      <c r="A18" s="12" t="s">
        <v>16</v>
      </c>
      <c r="B18" s="13"/>
      <c r="C18" s="14"/>
      <c r="D18" s="13"/>
      <c r="E18" s="13"/>
    </row>
    <row r="19" spans="1:5">
      <c r="A19" s="15" t="s">
        <v>16</v>
      </c>
      <c r="B19" s="16">
        <v>-156358853</v>
      </c>
      <c r="C19" s="14"/>
      <c r="D19" s="16">
        <f>[1]pash!$E$10</f>
        <v>151126116.46411428</v>
      </c>
      <c r="E19" s="13"/>
    </row>
    <row r="20" spans="1:5">
      <c r="A20" s="15" t="s">
        <v>17</v>
      </c>
      <c r="B20" s="16"/>
      <c r="C20" s="14"/>
      <c r="D20" s="16"/>
      <c r="E20" s="13"/>
    </row>
    <row r="21" spans="1:5">
      <c r="A21" s="12" t="s">
        <v>18</v>
      </c>
      <c r="B21" s="13"/>
      <c r="C21" s="14"/>
      <c r="D21" s="13"/>
      <c r="E21" s="13"/>
    </row>
    <row r="22" spans="1:5">
      <c r="A22" s="15" t="s">
        <v>19</v>
      </c>
      <c r="B22" s="16">
        <v>-8125193</v>
      </c>
      <c r="C22" s="14"/>
      <c r="D22" s="16">
        <f>[1]pash!$E$15</f>
        <v>6525320</v>
      </c>
      <c r="E22" s="13"/>
    </row>
    <row r="23" spans="1:5">
      <c r="A23" s="15" t="s">
        <v>20</v>
      </c>
      <c r="B23" s="16">
        <v>-1234114</v>
      </c>
      <c r="C23" s="14"/>
      <c r="D23" s="16">
        <f>[1]pash!$E$16</f>
        <v>1074532</v>
      </c>
      <c r="E23" s="13"/>
    </row>
    <row r="24" spans="1:5">
      <c r="A24" s="15" t="s">
        <v>21</v>
      </c>
      <c r="B24" s="16"/>
      <c r="C24" s="14"/>
      <c r="D24" s="16"/>
      <c r="E24" s="13"/>
    </row>
    <row r="25" spans="1:5">
      <c r="A25" s="12" t="s">
        <v>22</v>
      </c>
      <c r="B25" s="16"/>
      <c r="C25" s="14"/>
      <c r="D25" s="16"/>
      <c r="E25" s="13"/>
    </row>
    <row r="26" spans="1:5">
      <c r="A26" s="12" t="s">
        <v>23</v>
      </c>
      <c r="B26" s="16">
        <v>-298943</v>
      </c>
      <c r="C26" s="14"/>
      <c r="D26" s="16">
        <f>[1]pash!$E$19</f>
        <v>365557</v>
      </c>
      <c r="E26" s="13"/>
    </row>
    <row r="27" spans="1:5">
      <c r="A27" s="12" t="s">
        <v>24</v>
      </c>
      <c r="B27" s="16">
        <v>-4884123</v>
      </c>
      <c r="C27" s="14"/>
      <c r="D27" s="16">
        <f>[1]pash!$E$20</f>
        <v>5322220.4800000004</v>
      </c>
      <c r="E27" s="13"/>
    </row>
    <row r="28" spans="1:5">
      <c r="A28" s="12" t="s">
        <v>25</v>
      </c>
      <c r="B28" s="13"/>
      <c r="C28" s="14"/>
      <c r="D28" s="13"/>
      <c r="E28" s="13"/>
    </row>
    <row r="29" spans="1:5">
      <c r="A29" s="15" t="s">
        <v>26</v>
      </c>
      <c r="B29" s="16"/>
      <c r="C29" s="14"/>
      <c r="D29" s="16"/>
      <c r="E29" s="13"/>
    </row>
    <row r="30" spans="1:5">
      <c r="A30" s="15" t="s">
        <v>27</v>
      </c>
      <c r="B30" s="16"/>
      <c r="C30" s="14"/>
      <c r="D30" s="16"/>
      <c r="E30" s="13"/>
    </row>
    <row r="31" spans="1:5">
      <c r="A31" s="15" t="s">
        <v>28</v>
      </c>
      <c r="B31" s="16"/>
      <c r="C31" s="14"/>
      <c r="D31" s="16"/>
      <c r="E31" s="13"/>
    </row>
    <row r="32" spans="1:5" ht="30">
      <c r="A32" s="15" t="s">
        <v>29</v>
      </c>
      <c r="B32" s="16"/>
      <c r="C32" s="14"/>
      <c r="D32" s="16"/>
      <c r="E32" s="13"/>
    </row>
    <row r="33" spans="1:5">
      <c r="A33" s="15" t="s">
        <v>30</v>
      </c>
      <c r="B33" s="16"/>
      <c r="C33" s="14"/>
      <c r="D33" s="16"/>
      <c r="E33" s="13"/>
    </row>
    <row r="34" spans="1:5">
      <c r="A34" s="15" t="s">
        <v>31</v>
      </c>
      <c r="B34" s="16"/>
      <c r="C34" s="14"/>
      <c r="D34" s="16"/>
      <c r="E34" s="13"/>
    </row>
    <row r="35" spans="1:5">
      <c r="A35" s="12" t="s">
        <v>32</v>
      </c>
      <c r="B35" s="16"/>
      <c r="C35" s="14"/>
      <c r="D35" s="16"/>
      <c r="E35" s="13"/>
    </row>
    <row r="36" spans="1:5">
      <c r="A36" s="12" t="s">
        <v>33</v>
      </c>
      <c r="B36" s="13"/>
      <c r="C36" s="17"/>
      <c r="D36" s="13"/>
      <c r="E36" s="13"/>
    </row>
    <row r="37" spans="1:5">
      <c r="A37" s="15" t="s">
        <v>34</v>
      </c>
      <c r="B37" s="16"/>
      <c r="C37" s="14"/>
      <c r="D37" s="16"/>
      <c r="E37" s="13"/>
    </row>
    <row r="38" spans="1:5">
      <c r="A38" s="15" t="s">
        <v>35</v>
      </c>
      <c r="B38" s="16"/>
      <c r="C38" s="14"/>
      <c r="D38" s="16"/>
      <c r="E38" s="13"/>
    </row>
    <row r="39" spans="1:5">
      <c r="A39" s="15" t="s">
        <v>36</v>
      </c>
      <c r="B39" s="16">
        <v>-230748</v>
      </c>
      <c r="C39" s="14"/>
      <c r="D39" s="16">
        <f>[1]pash!$E$33</f>
        <v>119324.77</v>
      </c>
      <c r="E39" s="13"/>
    </row>
    <row r="40" spans="1:5">
      <c r="A40" s="12" t="s">
        <v>37</v>
      </c>
      <c r="B40" s="16"/>
      <c r="C40" s="14"/>
      <c r="D40" s="16"/>
      <c r="E40" s="13"/>
    </row>
    <row r="41" spans="1:5">
      <c r="A41" s="18" t="s">
        <v>38</v>
      </c>
      <c r="B41" s="16"/>
      <c r="C41" s="14"/>
      <c r="D41" s="16"/>
      <c r="E41" s="13"/>
    </row>
    <row r="42" spans="1:5">
      <c r="A42" s="12" t="s">
        <v>39</v>
      </c>
      <c r="B42" s="19">
        <f>SUM(B9:B41)</f>
        <v>23897494</v>
      </c>
      <c r="C42" s="20"/>
      <c r="D42" s="19">
        <f>D9+D14-D19-D23-D22-D26-D27-D39</f>
        <v>20626797.975980252</v>
      </c>
      <c r="E42" s="21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>
        <v>-3696376</v>
      </c>
      <c r="C44" s="14"/>
      <c r="D44" s="16">
        <f>[1]pash!$E$40</f>
        <v>3216814.7963970378</v>
      </c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20201118</v>
      </c>
      <c r="C47" s="21"/>
      <c r="D47" s="22">
        <f>D42-D44</f>
        <v>17409983.179583214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20201118</v>
      </c>
      <c r="C57" s="38"/>
      <c r="D57" s="37">
        <f>D47+D55</f>
        <v>17409983.179583214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2024-05-03T08:25:20Z</dcterms:modified>
</cp:coreProperties>
</file>