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IG\Finance\SHPK Financa\Burbuqe-INTERSIG\BILANCI 2021 QKR SAKT\"/>
    </mc:Choice>
  </mc:AlternateContent>
  <bookViews>
    <workbookView xWindow="-120" yWindow="-120" windowWidth="29040" windowHeight="15840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D34" i="26" s="1"/>
  <c r="B33" i="26"/>
  <c r="B34" i="26" s="1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<sst xmlns="http://schemas.openxmlformats.org/spreadsheetml/2006/main" count="417" uniqueCount="270">
  <si>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</si>
  <si>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</si>
  <si>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</si>
  <si>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</si>
  <si>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</si>
  <si>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</si>
  <si>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</si>
  <si>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</si>
  <si>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</si>
  <si>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</si>
  <si>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</si>
  <si>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</si>
  <si>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</si>
  <si>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</si>
  <si>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</si>
  <si>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</si>
  <si>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</si>
  <si>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</si>
  <si>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</si>
  <si>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</si>
  <si>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</si>
  <si>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</si>
  <si>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</si>
  <si>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</si>
  <si>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</si>
  <si>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</si>
  <si>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</si>
  <si>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</si>
  <si>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</si>
  <si>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</si>
  <si>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</si>
  <si>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</si>
  <si>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</si>
  <si>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</si>
  <si>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</si>
  <si>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</si>
  <si>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</si>
  <si>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</si>
  <si>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</si>
  <si>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</si>
  <si>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</si>
  <si>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</si>
  <si>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</si>
  <si>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</si>
  <si>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</si>
  <si>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</si>
  <si>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</si>
  <si>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</si>
  <si>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</si>
  <si>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</si>
  <si>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</si>
  <si>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</si>
  <si>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</si>
  <si>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</si>
  <si>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</si>
  <si>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</si>
  <si>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</si>
  <si>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</si>
  <si>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</si>
  <si>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</si>
  <si>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</si>
  <si>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</si>
  <si>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</si>
  <si>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</si>
  <si>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</si>
  <si>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</si>
  <si>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</si>
  <si>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</si>
  <si>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</si>
  <si>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</si>
  <si>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</si>
  <si>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</si>
  <si>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</si>
  <si>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</si>
  <si>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</si>
  <si>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</si>
  <si>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</si>
  <si>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</si>
  <si>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</si>
  <si>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</si>
  <si>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</si>
  <si>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</si>
  <si>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</si>
  <si>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</si>
  <si>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</si>
  <si>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</si>
  <si>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</si>
  <si>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</si>
  <si>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</si>
  <si>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</si>
  <si>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</si>
  <si>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</si>
  <si>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</si>
  <si>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</si>
  <si>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</si>
  <si>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</si>
  <si>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</si>
  <si>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</si>
  <si>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</si>
  <si>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</si>
  <si>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</si>
  <si>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</si>
  <si>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</si>
  <si>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</si>
  <si>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</si>
  <si>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</si>
  <si>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</si>
  <si>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</si>
  <si>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</si>
  <si>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</si>
  <si>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</si>
  <si>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</si>
  <si>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</si>
  <si>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</si>
  <si>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</si>
  <si>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</si>
  <si>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</si>
  <si>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</si>
  <si>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</si>
  <si>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</si>
  <si>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</si>
  <si>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</si>
  <si>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</si>
  <si>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</si>
  <si>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</si>
  <si>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</si>
  <si>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</si>
  <si>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</si>
  <si>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</si>
  <si>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</si>
  <si>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</si>
  <si>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</si>
  <si>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</si>
  <si>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</si>
  <si>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</si>
  <si>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</si>
  <si>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</si>
  <si>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</si>
  <si>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</si>
  <si>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</si>
  <si>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</si>
  <si>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</si>
  <si>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</si>
  <si>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</si>
  <si>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</si>
  <si>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</si>
  <si>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</si>
  <si>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</si>
  <si>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</si>
  <si>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</si>
  <si>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</si>
  <si>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</si>
  <si>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</si>
  <si>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</si>
  <si>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</si>
  <si>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</si>
  <si>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</si>
  <si>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</si>
  <si>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</si>
  <si>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</si>
  <si>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</si>
  <si>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</si>
  <si>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</si>
  <si>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</si>
  <si>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</si>
  <si>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</si>
  <si>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</si>
  <si>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</si>
  <si>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</si>
  <si>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</si>
  <si>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</si>
  <si>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</si>
  <si>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</si>
  <si>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</si>
  <si>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</si>
  <si>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</si>
  <si>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</si>
  <si>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</si>
  <si>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</si>
  <si>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</si>
  <si>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</si>
  <si>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</si>
  <si>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</si>
  <si>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</si>
  <si>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</si>
  <si>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</si>
  <si>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</si>
  <si>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</si>
  <si>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</si>
  <si>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</si>
  <si>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</si>
  <si>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</si>
  <si>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</si>
  <si>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</si>
  <si>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</si>
  <si>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</si>
  <si>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</si>
  <si>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</si>
  <si>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</si>
  <si>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</si>
  <si>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</si>
  <si>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</si>
  <si>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</si>
  <si>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</si>
  <si>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</si>
  <si>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</si>
  <si>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</si>
  <si>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</si>
  <si>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</si>
  <si>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</si>
  <si>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</si>
  <si>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</si>
  <si>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</si>
  <si>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</si>
  <si>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</si>
  <si>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</si>
  <si>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</si>
  <si>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</si>
  <si>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</si>
  <si>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</si>
  <si>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</si>
  <si>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</si>
  <si>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</si>
  <si>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</si>
  <si>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</si>
  <si>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</si>
  <si>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</si>
  <si>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</si>
  <si>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</si>
  <si>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</si>
  <si>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</si>
  <si>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</si>
  <si>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</si>
  <si>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</si>
  <si>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</si>
  <si>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</si>
  <si>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</si>
  <si>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</si>
  <si>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</si>
  <si>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</si>
  <si>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</si>
  <si>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</si>
  <si>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</si>
  <si>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</si>
  <si>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</si>
  <si>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</si>
  <si>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</si>
  <si>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</si>
  <si>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</si>
  <si>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</si>
  <si>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</si>
  <si>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</si>
  <si>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</si>
  <si>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</si>
  <si>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</si>
  <si>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</si>
  <si>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</si>
  <si>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</si>
  <si>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</si>
  <si>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</si>
  <si>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</si>
  <si>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</si>
  <si>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</si>
  <si>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</si>
  <si>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</si>
  <si>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Pasqyrat financiare te vitit 2021</t>
  </si>
  <si>
    <t xml:space="preserve">Intersig Vienna Insurance Group </t>
  </si>
  <si>
    <t>NIPT:K12201002T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</si>
  <si>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(pershkruaj)komisione risigurimi 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</si>
  <si>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(pershkruaj)rovigjon per llog e arketushme nga sigurimi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</si>
</sst>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0" fontId="188" fillId="63" borderId="26" xfId="0" applyFont="1" applyFill="1" applyBorder="1" applyAlignment="1">
      <alignment horizontal="left"/>
    </xf>
    <xf numFmtId="1" fontId="175" fillId="0" borderId="0" xfId="0" applyNumberFormat="1" applyFont="1" applyFill="1" applyBorder="1" applyAlignment="1" applyProtection="1">
      <alignment horizontal="center"/>
    </xf>
    <xf numFmtId="1" fontId="175" fillId="0" borderId="0" xfId="0" applyNumberFormat="1" applyFont="1" applyFill="1" applyBorder="1" applyAlignment="1" applyProtection="1"/>
    <xf numFmtId="1" fontId="177" fillId="0" borderId="0" xfId="0" applyNumberFormat="1" applyFont="1" applyBorder="1" applyAlignment="1">
      <alignment horizontal="center" vertical="center"/>
    </xf>
    <xf numFmtId="1" fontId="178" fillId="0" borderId="0" xfId="0" applyNumberFormat="1" applyFont="1"/>
    <xf numFmtId="1" fontId="178" fillId="0" borderId="0" xfId="0" applyNumberFormat="1" applyFont="1" applyBorder="1"/>
    <xf numFmtId="1" fontId="175" fillId="61" borderId="0" xfId="215" applyNumberFormat="1" applyFont="1" applyFill="1" applyBorder="1" applyAlignment="1" applyProtection="1">
      <alignment horizontal="right" wrapText="1"/>
    </xf>
    <xf numFmtId="1" fontId="178" fillId="0" borderId="0" xfId="0" applyNumberFormat="1" applyFont="1" applyBorder="1" applyAlignment="1">
      <alignment horizontal="right"/>
    </xf>
    <xf numFmtId="1" fontId="176" fillId="0" borderId="25" xfId="6592" applyNumberFormat="1" applyFont="1" applyFill="1" applyBorder="1" applyAlignment="1" applyProtection="1">
      <alignment wrapText="1"/>
    </xf>
    <xf numFmtId="1" fontId="176" fillId="0" borderId="0" xfId="6592" applyNumberFormat="1" applyFont="1" applyFill="1" applyBorder="1" applyAlignment="1" applyProtection="1">
      <alignment wrapText="1"/>
    </xf>
    <xf numFmtId="1" fontId="179" fillId="0" borderId="0" xfId="6592" applyNumberFormat="1" applyFont="1" applyFill="1" applyBorder="1" applyAlignment="1" applyProtection="1">
      <alignment wrapText="1"/>
    </xf>
    <xf numFmtId="1" fontId="176" fillId="0" borderId="15" xfId="215" applyNumberFormat="1" applyFont="1" applyFill="1" applyBorder="1" applyAlignment="1" applyProtection="1">
      <alignment horizontal="right" wrapText="1"/>
    </xf>
    <xf numFmtId="1" fontId="185" fillId="0" borderId="0" xfId="6592" applyNumberFormat="1" applyFont="1" applyBorder="1" applyAlignment="1">
      <alignment horizontal="left" vertical="center"/>
    </xf>
    <xf numFmtId="1" fontId="181" fillId="0" borderId="0" xfId="0" applyNumberFormat="1" applyFont="1" applyBorder="1" applyAlignment="1">
      <alignment horizontal="right"/>
    </xf>
    <xf numFmtId="1" fontId="176" fillId="0" borderId="25" xfId="0" applyNumberFormat="1" applyFont="1" applyFill="1" applyBorder="1" applyAlignment="1" applyProtection="1">
      <alignment horizontal="right"/>
    </xf>
    <xf numFmtId="1" fontId="176" fillId="0" borderId="15" xfId="0" applyNumberFormat="1" applyFont="1" applyFill="1" applyBorder="1" applyAlignment="1" applyProtection="1">
      <alignment horizontal="right"/>
    </xf>
    <xf numFmtId="1" fontId="175" fillId="61" borderId="0" xfId="0" applyNumberFormat="1" applyFont="1" applyFill="1" applyBorder="1" applyAlignment="1" applyProtection="1">
      <alignment horizontal="center"/>
    </xf>
    <xf numFmtId="1" fontId="177" fillId="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20" zoomScaleNormal="100" workbookViewId="0">
      <selection activeCell="B35" sqref="B35"/>
    </sheetView>
  </sheetViews>
  <sheetFormatPr defaultRowHeight="15"/>
  <cols>
    <col min="1" max="1" width="110.5703125" style="36" customWidth="1"/>
    <col min="2" max="2" width="15.7109375" style="55" customWidth="1"/>
    <col min="3" max="3" width="2.7109375" style="55" customWidth="1"/>
    <col min="4" max="4" width="15.7109375" style="5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265</v>
      </c>
    </row>
    <row r="2" spans="1:6">
      <c r="A2" s="54" t="s">
        <v>266</v>
      </c>
    </row>
    <row r="3" spans="1:6">
      <c r="A3" s="39" t="s">
        <v>267</v>
      </c>
    </row>
    <row r="4" spans="1:6">
      <c r="A4" s="38" t="s">
        <v>215</v>
      </c>
      <c r="B4" s="56"/>
      <c r="C4" s="56"/>
      <c r="D4" s="56"/>
      <c r="E4" s="36"/>
      <c r="F4" s="36"/>
    </row>
    <row r="5" spans="1:6">
      <c r="A5" s="53" t="s">
        <v>259</v>
      </c>
      <c r="B5" s="57" t="s">
        <v>210</v>
      </c>
      <c r="C5" s="57"/>
      <c r="D5" s="57" t="s">
        <v>210</v>
      </c>
      <c r="E5" s="42"/>
      <c r="F5" s="36"/>
    </row>
    <row r="6" spans="1:6">
      <c r="A6" s="37"/>
      <c r="B6" s="57" t="s">
        <v>211</v>
      </c>
      <c r="C6" s="57"/>
      <c r="D6" s="57" t="s">
        <v>212</v>
      </c>
      <c r="E6" s="42"/>
      <c r="F6" s="36"/>
    </row>
    <row r="7" spans="1:6">
      <c r="A7" s="47"/>
      <c r="B7" s="58"/>
      <c r="C7" s="59"/>
      <c r="D7" s="58"/>
      <c r="E7" s="41"/>
      <c r="F7" s="36"/>
    </row>
    <row r="8" spans="1:6">
      <c r="A8" s="45" t="s">
        <v>248</v>
      </c>
      <c r="B8" s="60">
        <v>1744172831</v>
      </c>
      <c r="C8" s="61"/>
      <c r="D8" s="60">
        <v>1547527272</v>
      </c>
      <c r="E8" s="40"/>
      <c r="F8" s="36"/>
    </row>
    <row r="9" spans="1:6">
      <c r="A9" s="45" t="s">
        <v>249</v>
      </c>
      <c r="B9" s="60">
        <v>-725661512</v>
      </c>
      <c r="C9" s="61"/>
      <c r="D9" s="60">
        <v>-716947403</v>
      </c>
      <c r="E9" s="40"/>
      <c r="F9" s="36"/>
    </row>
    <row r="10" spans="1:6">
      <c r="A10" s="46" t="s">
        <v>250</v>
      </c>
      <c r="B10" s="62">
        <f>SUM(B8:B9)</f>
        <v>1018511319</v>
      </c>
      <c r="C10" s="63"/>
      <c r="D10" s="62">
        <f>SUM(D8:D9)</f>
        <v>830579869</v>
      </c>
      <c r="E10" s="40"/>
      <c r="F10" s="36"/>
    </row>
    <row r="11" spans="1:6">
      <c r="A11" s="45" t="s">
        <v>251</v>
      </c>
      <c r="B11" s="60">
        <v>-50639114</v>
      </c>
      <c r="C11" s="61"/>
      <c r="D11" s="60">
        <v>40554197</v>
      </c>
      <c r="E11" s="40"/>
      <c r="F11" s="36"/>
    </row>
    <row r="12" spans="1:6">
      <c r="A12" s="45" t="s">
        <v>252</v>
      </c>
      <c r="B12" s="60">
        <v>-27135560</v>
      </c>
      <c r="C12" s="61"/>
      <c r="D12" s="60">
        <v>-37798953</v>
      </c>
      <c r="E12" s="40"/>
      <c r="F12" s="36"/>
    </row>
    <row r="13" spans="1:6">
      <c r="A13" s="46" t="s">
        <v>253</v>
      </c>
      <c r="B13" s="62">
        <f>SUM(B10:B12)</f>
        <v>940736645</v>
      </c>
      <c r="C13" s="63"/>
      <c r="D13" s="62">
        <f>SUM(D10:D12)</f>
        <v>833335113</v>
      </c>
      <c r="E13" s="40"/>
      <c r="F13" s="36"/>
    </row>
    <row r="14" spans="1:6">
      <c r="A14" s="45" t="s">
        <v>240</v>
      </c>
      <c r="B14" s="60">
        <v>14436527</v>
      </c>
      <c r="C14" s="61"/>
      <c r="D14" s="60">
        <v>20001450</v>
      </c>
      <c r="E14" s="40"/>
      <c r="F14" s="36"/>
    </row>
    <row r="15" spans="1:6">
      <c r="A15" s="45" t="s">
        <v>241</v>
      </c>
      <c r="B15" s="60"/>
      <c r="C15" s="61"/>
      <c r="D15" s="60"/>
      <c r="E15" s="40"/>
      <c r="F15" s="36"/>
    </row>
    <row r="16" spans="1:6">
      <c r="A16" s="45" t="s">
        <v>242</v>
      </c>
      <c r="B16" s="60"/>
      <c r="C16" s="61"/>
      <c r="D16" s="60"/>
      <c r="E16" s="40"/>
      <c r="F16" s="36"/>
    </row>
    <row r="17" spans="1:6">
      <c r="A17" s="50" t="s">
        <v>268</v>
      </c>
      <c r="B17" s="60">
        <v>330601520</v>
      </c>
      <c r="C17" s="61"/>
      <c r="D17" s="60">
        <v>362677067</v>
      </c>
      <c r="E17" s="40"/>
      <c r="F17" s="36"/>
    </row>
    <row r="18" spans="1:6">
      <c r="A18" s="46" t="s">
        <v>254</v>
      </c>
      <c r="B18" s="62">
        <f>SUM(B13:B17)</f>
        <v>1285774692</v>
      </c>
      <c r="C18" s="63"/>
      <c r="D18" s="62">
        <f>SUM(D13:D17)</f>
        <v>1216013630</v>
      </c>
      <c r="E18" s="40"/>
      <c r="F18" s="36"/>
    </row>
    <row r="19" spans="1:6">
      <c r="A19" s="51" t="s">
        <v>260</v>
      </c>
      <c r="B19" s="60">
        <v>-354270322</v>
      </c>
      <c r="C19" s="63"/>
      <c r="D19" s="60">
        <v>-333117152</v>
      </c>
      <c r="E19" s="40"/>
      <c r="F19" s="36"/>
    </row>
    <row r="20" spans="1:6">
      <c r="A20" s="51" t="s">
        <v>261</v>
      </c>
      <c r="B20" s="60">
        <v>722816</v>
      </c>
      <c r="C20" s="63"/>
      <c r="D20" s="60">
        <v>-47077802</v>
      </c>
      <c r="E20" s="40"/>
      <c r="F20" s="36"/>
    </row>
    <row r="21" spans="1:6">
      <c r="A21" s="50" t="s">
        <v>213</v>
      </c>
      <c r="B21" s="60"/>
      <c r="C21" s="63"/>
      <c r="D21" s="60"/>
      <c r="E21" s="40"/>
      <c r="F21" s="36"/>
    </row>
    <row r="22" spans="1:6">
      <c r="A22" s="52" t="s">
        <v>255</v>
      </c>
      <c r="B22" s="62">
        <f>SUM(B19:B21)</f>
        <v>-353547506</v>
      </c>
      <c r="C22" s="63"/>
      <c r="D22" s="62">
        <f>SUM(D19:D21)</f>
        <v>-380194954</v>
      </c>
      <c r="E22" s="40"/>
      <c r="F22" s="36"/>
    </row>
    <row r="23" spans="1:6">
      <c r="A23" s="45" t="s">
        <v>256</v>
      </c>
      <c r="B23" s="60">
        <v>-516694777</v>
      </c>
      <c r="C23" s="61"/>
      <c r="D23" s="60">
        <v>-460274440</v>
      </c>
      <c r="E23" s="40"/>
      <c r="F23" s="36"/>
    </row>
    <row r="24" spans="1:6">
      <c r="A24" s="45" t="s">
        <v>243</v>
      </c>
      <c r="B24" s="60"/>
      <c r="C24" s="61"/>
      <c r="D24" s="60"/>
      <c r="E24" s="40"/>
      <c r="F24" s="36"/>
    </row>
    <row r="25" spans="1:6">
      <c r="A25" s="45" t="s">
        <v>258</v>
      </c>
      <c r="B25" s="60">
        <v>-251217214</v>
      </c>
      <c r="C25" s="61"/>
      <c r="D25" s="60">
        <v>-234838132</v>
      </c>
      <c r="E25" s="40"/>
      <c r="F25" s="36"/>
    </row>
    <row r="26" spans="1:6">
      <c r="A26" s="45" t="s">
        <v>244</v>
      </c>
      <c r="B26" s="60">
        <v>-54939295</v>
      </c>
      <c r="C26" s="61"/>
      <c r="D26" s="60">
        <v>-54793941</v>
      </c>
      <c r="E26" s="40"/>
      <c r="F26" s="36"/>
    </row>
    <row r="27" spans="1:6">
      <c r="A27" s="45" t="s">
        <v>222</v>
      </c>
      <c r="B27" s="60">
        <v>-35482951</v>
      </c>
      <c r="C27" s="61"/>
      <c r="D27" s="60">
        <v>-31773466</v>
      </c>
      <c r="E27" s="40"/>
      <c r="F27" s="36"/>
    </row>
    <row r="28" spans="1:6">
      <c r="A28" s="50" t="s">
        <v>269</v>
      </c>
      <c r="B28" s="60">
        <v>-8794560</v>
      </c>
      <c r="C28" s="61"/>
      <c r="D28" s="60">
        <v>-2299050</v>
      </c>
      <c r="E28" s="40"/>
      <c r="F28" s="36"/>
    </row>
    <row r="29" spans="1:6">
      <c r="A29" s="52" t="s">
        <v>264</v>
      </c>
      <c r="B29" s="62">
        <f>SUM(B23:B28)</f>
        <v>-867128797</v>
      </c>
      <c r="C29" s="64"/>
      <c r="D29" s="62">
        <f>SUM(D23:D28)</f>
        <v>-783979029</v>
      </c>
      <c r="E29" s="40"/>
      <c r="F29" s="36"/>
    </row>
    <row r="30" spans="1:6">
      <c r="A30" s="45" t="s">
        <v>262</v>
      </c>
      <c r="B30" s="60">
        <v>63321343</v>
      </c>
      <c r="C30" s="61"/>
      <c r="D30" s="60">
        <v>60703645</v>
      </c>
      <c r="E30" s="40"/>
      <c r="F30" s="36"/>
    </row>
    <row r="31" spans="1:6">
      <c r="A31" s="45" t="s">
        <v>263</v>
      </c>
      <c r="B31" s="60">
        <v>-11245912</v>
      </c>
      <c r="C31" s="61"/>
      <c r="D31" s="60">
        <v>-11144947</v>
      </c>
      <c r="E31" s="40"/>
      <c r="F31" s="36"/>
    </row>
    <row r="32" spans="1:6">
      <c r="A32" s="45" t="s">
        <v>257</v>
      </c>
      <c r="B32" s="60">
        <v>-5347628</v>
      </c>
      <c r="C32" s="61"/>
      <c r="D32" s="60">
        <v>7259730</v>
      </c>
      <c r="E32" s="40"/>
      <c r="F32" s="36"/>
    </row>
    <row r="33" spans="1:6">
      <c r="A33" s="46" t="s">
        <v>246</v>
      </c>
      <c r="B33" s="62">
        <f>SUM(B30:B32)</f>
        <v>46727803</v>
      </c>
      <c r="C33" s="64"/>
      <c r="D33" s="62">
        <f>SUM(D30:D32)</f>
        <v>56818428</v>
      </c>
      <c r="E33" s="40"/>
      <c r="F33" s="36"/>
    </row>
    <row r="34" spans="1:6">
      <c r="A34" s="46"/>
      <c r="B34" s="63">
        <f>-B33</f>
        <v>-46727803</v>
      </c>
      <c r="C34" s="63"/>
      <c r="D34" s="63">
        <f t="shared" ref="D34" si="0">-D33</f>
        <v>-56818428</v>
      </c>
      <c r="E34" s="40"/>
      <c r="F34" s="36"/>
    </row>
    <row r="35" spans="1:6">
      <c r="A35" s="46" t="s">
        <v>214</v>
      </c>
      <c r="B35" s="71">
        <f>SUM(B33,B29,B22,B18)</f>
        <v>111826192</v>
      </c>
      <c r="C35" s="64"/>
      <c r="D35" s="63">
        <f>SUM(D33,D29,D22,D18)</f>
        <v>108658075</v>
      </c>
      <c r="E35" s="40"/>
      <c r="F35" s="36"/>
    </row>
    <row r="36" spans="1:6">
      <c r="A36" s="45" t="s">
        <v>26</v>
      </c>
      <c r="B36" s="60">
        <v>-20398692</v>
      </c>
      <c r="C36" s="61"/>
      <c r="D36" s="60">
        <v>-19220999</v>
      </c>
      <c r="E36" s="40"/>
      <c r="F36" s="36"/>
    </row>
    <row r="37" spans="1:6" ht="15" customHeight="1" thickBot="1">
      <c r="A37" s="46" t="s">
        <v>247</v>
      </c>
      <c r="B37" s="65">
        <f>SUM(B33:B36)</f>
        <v>91427500</v>
      </c>
      <c r="C37" s="61"/>
      <c r="D37" s="65">
        <f>SUM(D33:D36)</f>
        <v>89437076</v>
      </c>
      <c r="E37" s="40"/>
      <c r="F37" s="36"/>
    </row>
    <row r="38" spans="1:6" ht="15" customHeight="1" thickTop="1">
      <c r="A38" s="45"/>
      <c r="B38" s="64"/>
      <c r="C38" s="64"/>
      <c r="D38" s="64"/>
      <c r="E38" s="45"/>
      <c r="F38" s="36"/>
    </row>
    <row r="39" spans="1:6">
      <c r="A39" s="46" t="s">
        <v>223</v>
      </c>
      <c r="B39" s="63"/>
      <c r="C39" s="63"/>
      <c r="D39" s="63"/>
      <c r="E39" s="40"/>
      <c r="F39" s="36"/>
    </row>
    <row r="40" spans="1:6">
      <c r="A40" s="45" t="s">
        <v>224</v>
      </c>
      <c r="B40" s="60"/>
      <c r="C40" s="61"/>
      <c r="D40" s="60"/>
      <c r="E40" s="40"/>
      <c r="F40" s="36"/>
    </row>
    <row r="41" spans="1:6">
      <c r="A41" s="45" t="s">
        <v>225</v>
      </c>
      <c r="B41" s="60"/>
      <c r="C41" s="61"/>
      <c r="D41" s="60"/>
      <c r="E41" s="40"/>
      <c r="F41" s="36"/>
    </row>
    <row r="42" spans="1:6">
      <c r="A42" s="45"/>
      <c r="B42" s="66"/>
      <c r="C42" s="66"/>
      <c r="D42" s="66"/>
      <c r="E42" s="40"/>
      <c r="F42" s="36"/>
    </row>
    <row r="43" spans="1:6">
      <c r="A43" s="46" t="s">
        <v>226</v>
      </c>
      <c r="B43" s="56"/>
      <c r="C43" s="56"/>
      <c r="D43" s="56"/>
      <c r="E43" s="43"/>
      <c r="F43" s="36"/>
    </row>
    <row r="44" spans="1:6">
      <c r="A44" s="45" t="s">
        <v>227</v>
      </c>
      <c r="B44" s="67"/>
      <c r="C44" s="67"/>
      <c r="D44" s="67"/>
      <c r="E44" s="43"/>
      <c r="F44" s="36"/>
    </row>
    <row r="45" spans="1:6">
      <c r="A45" s="48" t="s">
        <v>228</v>
      </c>
      <c r="B45" s="60"/>
      <c r="C45" s="61"/>
      <c r="D45" s="60"/>
      <c r="E45" s="40"/>
      <c r="F45" s="36"/>
    </row>
    <row r="46" spans="1:6">
      <c r="A46" s="48" t="s">
        <v>229</v>
      </c>
      <c r="B46" s="60"/>
      <c r="C46" s="61"/>
      <c r="D46" s="60"/>
      <c r="E46" s="40"/>
      <c r="F46" s="36"/>
    </row>
    <row r="47" spans="1:6">
      <c r="A47" s="49"/>
      <c r="B47" s="66"/>
      <c r="C47" s="66"/>
      <c r="D47" s="66"/>
      <c r="E47" s="40"/>
      <c r="F47" s="36"/>
    </row>
    <row r="48" spans="1:6">
      <c r="A48" s="45" t="s">
        <v>230</v>
      </c>
      <c r="B48" s="56"/>
      <c r="C48" s="56"/>
      <c r="D48" s="56"/>
      <c r="E48" s="43"/>
      <c r="F48" s="36"/>
    </row>
    <row r="49" spans="1:6">
      <c r="A49" s="48" t="s">
        <v>228</v>
      </c>
      <c r="B49" s="60"/>
      <c r="C49" s="61"/>
      <c r="D49" s="60"/>
      <c r="E49" s="36"/>
      <c r="F49" s="36"/>
    </row>
    <row r="50" spans="1:6">
      <c r="A50" s="48" t="s">
        <v>229</v>
      </c>
      <c r="B50" s="60"/>
      <c r="C50" s="61"/>
      <c r="D50" s="60"/>
      <c r="E50" s="36"/>
      <c r="F50" s="36"/>
    </row>
    <row r="51" spans="1:6">
      <c r="B51" s="56"/>
      <c r="C51" s="56"/>
      <c r="D51" s="56"/>
      <c r="E51" s="36"/>
    </row>
    <row r="53" spans="1:6">
      <c r="A53" s="46" t="s">
        <v>231</v>
      </c>
      <c r="B53" s="68">
        <f>B37</f>
        <v>91427500</v>
      </c>
      <c r="D53" s="68">
        <f>D37</f>
        <v>89437076</v>
      </c>
    </row>
    <row r="54" spans="1:6" s="35" customFormat="1">
      <c r="A54" s="46"/>
      <c r="B54" s="55"/>
      <c r="C54" s="55"/>
      <c r="D54" s="55"/>
    </row>
    <row r="55" spans="1:6" s="35" customFormat="1">
      <c r="A55" s="47" t="s">
        <v>221</v>
      </c>
      <c r="B55" s="55"/>
      <c r="C55" s="55"/>
      <c r="D55" s="55"/>
    </row>
    <row r="56" spans="1:6" s="35" customFormat="1">
      <c r="A56" s="46"/>
      <c r="B56" s="55"/>
      <c r="C56" s="55"/>
      <c r="D56" s="55"/>
    </row>
    <row r="57" spans="1:6" s="35" customFormat="1">
      <c r="A57" s="46" t="s">
        <v>232</v>
      </c>
      <c r="B57" s="55"/>
      <c r="C57" s="55"/>
      <c r="D57" s="55"/>
    </row>
    <row r="58" spans="1:6" s="35" customFormat="1">
      <c r="A58" s="45" t="s">
        <v>233</v>
      </c>
      <c r="B58" s="60"/>
      <c r="C58" s="61"/>
      <c r="D58" s="60"/>
    </row>
    <row r="59" spans="1:6" s="35" customFormat="1">
      <c r="A59" s="45" t="s">
        <v>218</v>
      </c>
      <c r="B59" s="60"/>
      <c r="C59" s="61"/>
      <c r="D59" s="60"/>
    </row>
    <row r="60" spans="1:6" s="35" customFormat="1">
      <c r="A60" s="45" t="s">
        <v>245</v>
      </c>
      <c r="B60" s="60"/>
      <c r="C60" s="61"/>
      <c r="D60" s="60"/>
    </row>
    <row r="61" spans="1:6" s="35" customFormat="1">
      <c r="A61" s="50" t="s">
        <v>213</v>
      </c>
      <c r="B61" s="60"/>
      <c r="C61" s="61"/>
      <c r="D61" s="60"/>
    </row>
    <row r="62" spans="1:6" s="35" customFormat="1">
      <c r="A62" s="45" t="s">
        <v>234</v>
      </c>
      <c r="B62" s="60"/>
      <c r="C62" s="61"/>
      <c r="D62" s="60"/>
    </row>
    <row r="63" spans="1:6" s="35" customFormat="1">
      <c r="A63" s="46" t="s">
        <v>220</v>
      </c>
      <c r="B63" s="68">
        <f>SUM(B58:B62)</f>
        <v>0</v>
      </c>
      <c r="C63" s="55"/>
      <c r="D63" s="68">
        <f>SUM(D58:D62)</f>
        <v>0</v>
      </c>
    </row>
    <row r="64" spans="1:6" s="35" customFormat="1">
      <c r="A64" s="44"/>
      <c r="B64" s="55"/>
      <c r="C64" s="55"/>
      <c r="D64" s="55"/>
    </row>
    <row r="65" spans="1:4" s="35" customFormat="1">
      <c r="A65" s="46" t="s">
        <v>235</v>
      </c>
      <c r="B65" s="55"/>
      <c r="C65" s="55"/>
      <c r="D65" s="55"/>
    </row>
    <row r="66" spans="1:4" s="35" customFormat="1">
      <c r="A66" s="45" t="s">
        <v>216</v>
      </c>
      <c r="B66" s="60"/>
      <c r="C66" s="61"/>
      <c r="D66" s="60"/>
    </row>
    <row r="67" spans="1:4" s="35" customFormat="1">
      <c r="A67" s="45" t="s">
        <v>217</v>
      </c>
      <c r="B67" s="60"/>
      <c r="C67" s="61"/>
      <c r="D67" s="60"/>
    </row>
    <row r="68" spans="1:4" s="35" customFormat="1">
      <c r="A68" s="45" t="s">
        <v>236</v>
      </c>
      <c r="B68" s="60"/>
      <c r="C68" s="61"/>
      <c r="D68" s="60"/>
    </row>
    <row r="69" spans="1:4" s="35" customFormat="1">
      <c r="A69" s="50" t="s">
        <v>213</v>
      </c>
      <c r="B69" s="60"/>
      <c r="C69" s="61"/>
      <c r="D69" s="60"/>
    </row>
    <row r="70" spans="1:4" s="35" customFormat="1">
      <c r="A70" s="45" t="s">
        <v>237</v>
      </c>
      <c r="B70" s="60"/>
      <c r="C70" s="61"/>
      <c r="D70" s="60"/>
    </row>
    <row r="71" spans="1:4" s="35" customFormat="1">
      <c r="A71" s="46" t="s">
        <v>220</v>
      </c>
      <c r="B71" s="68">
        <f>SUM(B66:B70)</f>
        <v>0</v>
      </c>
      <c r="C71" s="55"/>
      <c r="D71" s="68">
        <f>SUM(D66:D70)</f>
        <v>0</v>
      </c>
    </row>
    <row r="72" spans="1:4" s="35" customFormat="1">
      <c r="A72" s="44"/>
      <c r="B72" s="55"/>
      <c r="C72" s="55"/>
      <c r="D72" s="55"/>
    </row>
    <row r="73" spans="1:4" s="35" customFormat="1">
      <c r="A73" s="46" t="s">
        <v>238</v>
      </c>
      <c r="B73" s="68">
        <f>SUM(B63,B71)</f>
        <v>0</v>
      </c>
      <c r="C73" s="55"/>
      <c r="D73" s="68">
        <f>SUM(D63,D71)</f>
        <v>0</v>
      </c>
    </row>
    <row r="74" spans="1:4" s="35" customFormat="1">
      <c r="A74" s="44"/>
      <c r="B74" s="68"/>
      <c r="C74" s="55"/>
      <c r="D74" s="68"/>
    </row>
    <row r="75" spans="1:4" s="35" customFormat="1" ht="15.75" thickBot="1">
      <c r="A75" s="46" t="s">
        <v>239</v>
      </c>
      <c r="B75" s="69">
        <f>B73+B53</f>
        <v>91427500</v>
      </c>
      <c r="C75" s="55"/>
      <c r="D75" s="69">
        <f>D73+D53</f>
        <v>89437076</v>
      </c>
    </row>
    <row r="76" spans="1:4" s="35" customFormat="1" ht="15.75" thickTop="1">
      <c r="A76" s="45"/>
      <c r="B76" s="55"/>
      <c r="C76" s="55"/>
      <c r="D76" s="55"/>
    </row>
    <row r="77" spans="1:4" s="35" customFormat="1">
      <c r="A77" s="47" t="s">
        <v>219</v>
      </c>
      <c r="B77" s="55"/>
      <c r="C77" s="55"/>
      <c r="D77" s="55"/>
    </row>
    <row r="78" spans="1:4" s="35" customFormat="1">
      <c r="A78" s="45" t="s">
        <v>224</v>
      </c>
      <c r="B78" s="70"/>
      <c r="C78" s="55"/>
      <c r="D78" s="70"/>
    </row>
    <row r="79" spans="1:4" s="35" customFormat="1">
      <c r="A79" s="45" t="s">
        <v>225</v>
      </c>
      <c r="B79" s="70"/>
      <c r="C79" s="55"/>
      <c r="D79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Burbuqe Vila</cp:lastModifiedBy>
  <cp:lastPrinted>2016-10-03T09:59:38Z</cp:lastPrinted>
  <dcterms:created xsi:type="dcterms:W3CDTF">2012-01-19T09:31:29Z</dcterms:created>
  <dcterms:modified xsi:type="dcterms:W3CDTF">2022-07-28T07:48:45Z</dcterms:modified>
</cp:coreProperties>
</file>