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5" i="18"/>
  <c r="E68"/>
  <c r="B42" l="1"/>
  <c r="D55" l="1"/>
  <c r="B55"/>
  <c r="D42"/>
  <c r="D47" s="1"/>
  <c r="B47"/>
  <c r="B57" l="1"/>
  <c r="B65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<sst xmlns="http://schemas.openxmlformats.org/spreadsheetml/2006/main" count="414" uniqueCount="271">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</sst>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00_);_(* \(#,##0.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1096830</v>
          </cell>
          <cell r="D106">
            <v>2171888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6" workbookViewId="0">
      <selection activeCell="B33" sqref="B33"/>
    </sheetView>
  </sheetViews>
  <sheetFormatPr defaultRowHeight="15"/>
  <cols>
    <col min="1" max="1" width="110.5703125" style="42" customWidth="1"/>
    <col min="2" max="2" width="23.85546875" style="41" customWidth="1"/>
    <col min="3" max="3" width="2.7109375" style="41" customWidth="1"/>
    <col min="4" max="4" width="2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29341800</v>
      </c>
      <c r="C10" s="52"/>
      <c r="D10" s="64">
        <v>40576170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-24428848</v>
      </c>
      <c r="C19" s="52"/>
      <c r="D19" s="64">
        <v>-33493766</v>
      </c>
      <c r="E19" s="51"/>
      <c r="F19" s="42"/>
    </row>
    <row r="20" spans="1:6">
      <c r="A20" s="63" t="s">
        <v>247</v>
      </c>
      <c r="B20" s="64">
        <v>-1590084</v>
      </c>
      <c r="C20" s="52"/>
      <c r="D20" s="64">
        <v>-1504595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-1311885</v>
      </c>
      <c r="C22" s="52"/>
      <c r="D22" s="64">
        <v>-2332000</v>
      </c>
      <c r="E22" s="51"/>
      <c r="F22" s="42"/>
    </row>
    <row r="23" spans="1:6">
      <c r="A23" s="63" t="s">
        <v>249</v>
      </c>
      <c r="B23" s="64">
        <v>-219085</v>
      </c>
      <c r="C23" s="52"/>
      <c r="D23" s="64">
        <v>-389444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-352034</v>
      </c>
      <c r="C26" s="52"/>
      <c r="D26" s="64">
        <v>-387734</v>
      </c>
      <c r="E26" s="51"/>
      <c r="F26" s="42"/>
    </row>
    <row r="27" spans="1:6">
      <c r="A27" s="45" t="s">
        <v>221</v>
      </c>
      <c r="B27" s="64">
        <v>-10101</v>
      </c>
      <c r="C27" s="52"/>
      <c r="D27" s="64">
        <v>-1958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-137592</v>
      </c>
      <c r="C33" s="52"/>
      <c r="D33" s="64">
        <v>88835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1292171</v>
      </c>
      <c r="C42" s="55"/>
      <c r="D42" s="54">
        <f>SUM(D9:D41)</f>
        <v>2555508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-195341</v>
      </c>
      <c r="C44" s="52"/>
      <c r="D44" s="64">
        <v>-383620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1096830</v>
      </c>
      <c r="C47" s="58"/>
      <c r="D47" s="67">
        <f>SUM(D42:D46)</f>
        <v>2171888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1096830</v>
      </c>
      <c r="C57" s="77"/>
      <c r="D57" s="76">
        <f>D47+D55</f>
        <v>2171888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6">
        <f>B57-'[1]1-Pasqyra e Pozicioni Financiar'!$B$106</f>
        <v>0</v>
      </c>
      <c r="C65" s="86"/>
      <c r="D65" s="86">
        <f>D57-'[1]1-Pasqyra e Pozicioni Financiar'!$D$106</f>
        <v>0</v>
      </c>
      <c r="E65" s="62"/>
      <c r="F65" s="36"/>
    </row>
    <row r="66" spans="1:6">
      <c r="B66" s="84"/>
      <c r="C66" s="84"/>
      <c r="D66" s="84"/>
    </row>
    <row r="68" spans="1:6">
      <c r="B68" s="85"/>
      <c r="C68" s="85"/>
      <c r="D68" s="85"/>
      <c r="E68" s="85">
        <f t="shared" ref="E68" si="0">E47-E57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2021-07-20T07:45:28Z</dcterms:modified>
</cp:coreProperties>
</file>