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rive\BILANCE\Bilance 2021\EMC               2021\Pasqyra per QKB  2021  EMC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6" i="18" l="1"/>
  <c r="D66" i="18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<sst xmlns="http://schemas.openxmlformats.org/spreadsheetml/2006/main" count="415" uniqueCount="272">
  <si>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</si>
  <si>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</si>
  <si>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</si>
  <si>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</si>
  <si>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</si>
  <si>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</si>
  <si>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</si>
  <si>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</si>
  <si>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</si>
  <si>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</si>
  <si>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</si>
  <si>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</si>
  <si>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</si>
  <si>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</si>
  <si>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</si>
  <si>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</si>
  <si>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</si>
  <si>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</si>
  <si>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</si>
  <si>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</si>
  <si>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</si>
  <si>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</si>
  <si>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</si>
  <si>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</si>
  <si>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</si>
  <si>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</si>
  <si>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</si>
  <si>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</si>
  <si>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</si>
  <si>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</si>
  <si>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</si>
  <si>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</si>
  <si>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</si>
  <si>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</si>
  <si>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</si>
  <si>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</si>
  <si>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</si>
  <si>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</si>
  <si>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</si>
  <si>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</si>
  <si>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</si>
  <si>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</si>
  <si>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</si>
  <si>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</si>
  <si>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</si>
  <si>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</si>
  <si>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</si>
  <si>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</si>
  <si>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</si>
  <si>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</si>
  <si>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</si>
  <si>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</si>
  <si>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</si>
  <si>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</si>
  <si>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</si>
  <si>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</si>
  <si>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</si>
  <si>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</si>
  <si>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</si>
  <si>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</si>
  <si>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</si>
  <si>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</si>
  <si>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</si>
  <si>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</si>
  <si>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</si>
  <si>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</si>
  <si>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</si>
  <si>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</si>
  <si>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</si>
  <si>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</si>
  <si>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</si>
  <si>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</si>
  <si>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</si>
  <si>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</si>
  <si>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</si>
  <si>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</si>
  <si>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</si>
  <si>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</si>
  <si>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</si>
  <si>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</si>
  <si>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</si>
  <si>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</si>
  <si>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</si>
  <si>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</si>
  <si>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</si>
  <si>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</si>
  <si>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</si>
  <si>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</si>
  <si>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</si>
  <si>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</si>
  <si>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</si>
  <si>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</si>
  <si>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</si>
  <si>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</si>
  <si>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</si>
  <si>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</si>
  <si>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</si>
  <si>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</si>
  <si>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</si>
  <si>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</si>
  <si>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</si>
  <si>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</si>
  <si>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</si>
  <si>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</si>
  <si>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</si>
  <si>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</si>
  <si>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</si>
  <si>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</si>
  <si>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</si>
  <si>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</si>
  <si>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</si>
  <si>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</si>
  <si>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</si>
  <si>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</si>
  <si>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</si>
  <si>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</si>
  <si>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</si>
  <si>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</si>
  <si>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</si>
  <si>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</si>
  <si>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</si>
  <si>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</si>
  <si>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</si>
  <si>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</si>
  <si>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</si>
  <si>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</si>
  <si>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</si>
  <si>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</si>
  <si>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</si>
  <si>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</si>
  <si>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</si>
  <si>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</si>
  <si>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</si>
  <si>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</si>
  <si>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</si>
  <si>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</si>
  <si>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</si>
  <si>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</si>
  <si>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</si>
  <si>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</si>
  <si>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</si>
  <si>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</si>
  <si>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</si>
  <si>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</si>
  <si>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</si>
  <si>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</si>
  <si>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</si>
  <si>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</si>
  <si>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</si>
  <si>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</si>
  <si>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</si>
  <si>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</si>
  <si>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</si>
  <si>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</si>
  <si>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</si>
  <si>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</si>
  <si>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</si>
  <si>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</si>
  <si>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</si>
  <si>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</si>
  <si>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</si>
  <si>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</si>
  <si>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</si>
  <si>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</si>
  <si>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</si>
  <si>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</si>
  <si>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</si>
  <si>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</si>
  <si>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</si>
  <si>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</si>
  <si>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</si>
  <si>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</si>
  <si>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</si>
  <si>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</si>
  <si>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</si>
  <si>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</si>
  <si>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</si>
  <si>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</si>
  <si>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</si>
  <si>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</si>
  <si>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</si>
  <si>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</si>
  <si>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</si>
  <si>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</si>
  <si>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</si>
  <si>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</si>
  <si>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</si>
  <si>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</si>
  <si>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</si>
  <si>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</si>
  <si>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</si>
  <si>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</si>
  <si>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</si>
  <si>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</si>
  <si>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</si>
  <si>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</si>
  <si>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</si>
  <si>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</si>
  <si>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</si>
  <si>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</si>
  <si>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</si>
  <si>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</si>
  <si>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</si>
  <si>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</si>
  <si>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</si>
  <si>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</si>
  <si>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</si>
  <si>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</si>
  <si>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</si>
  <si>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</si>
  <si>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</si>
  <si>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</si>
  <si>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</si>
  <si>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</si>
  <si>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</si>
  <si>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</si>
  <si>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</si>
  <si>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</si>
  <si>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</si>
  <si>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</si>
  <si>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</si>
  <si>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</si>
  <si>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</si>
  <si>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</si>
  <si>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</si>
  <si>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</si>
  <si>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</si>
  <si>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</si>
  <si>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</si>
  <si>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</si>
  <si>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</si>
  <si>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</si>
  <si>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</si>
  <si>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</si>
  <si>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</si>
  <si>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</si>
  <si>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</si>
  <si>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</si>
  <si>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</si>
  <si>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</si>
  <si>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</si>
  <si>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</si>
  <si>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</si>
  <si>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</si>
  <si>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</si>
  <si>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</si>
  <si>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</si>
  <si>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</si>
  <si>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</si>
  <si>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</si>
  <si>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</si>
  <si>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</si>
  <si>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</si>
  <si>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</si>
  <si>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</si>
  <si>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</si>
  <si>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</si>
  <si>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</si>
  <si>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</si>
  <si>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</si>
  <si>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</si>
  <si>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</si>
  <si>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</si>
  <si>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</si>
  <si>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</si>
  <si>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</si>
  <si>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</si>
  <si>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</si>
  <si>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Check</t>
  </si>
  <si>
    <t xml:space="preserve">" EMC ENGINEERING MAINTENANCE CENTER "  SHPK </t>
  </si>
  <si>
    <t>NIPT L21616501N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</si>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</sst>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EM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23001853</v>
          </cell>
          <cell r="D106">
            <v>13687000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100416675</v>
      </c>
      <c r="C10" s="52"/>
      <c r="D10" s="64">
        <v>65752614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109269288</v>
      </c>
      <c r="C14" s="52"/>
      <c r="D14" s="64">
        <v>139837515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-105536885</v>
      </c>
      <c r="C19" s="52"/>
      <c r="D19" s="64">
        <v>-132855031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-34214469</v>
      </c>
      <c r="C22" s="52"/>
      <c r="D22" s="64">
        <v>-24642094</v>
      </c>
      <c r="E22" s="51"/>
      <c r="F22" s="42"/>
    </row>
    <row r="23" spans="1:6">
      <c r="A23" s="63" t="s">
        <v>246</v>
      </c>
      <c r="B23" s="64">
        <v>-4762499</v>
      </c>
      <c r="C23" s="52"/>
      <c r="D23" s="64">
        <v>-3914968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-6773871</v>
      </c>
      <c r="C26" s="52"/>
      <c r="D26" s="64">
        <v>-7958270</v>
      </c>
      <c r="E26" s="51"/>
      <c r="F26" s="42"/>
    </row>
    <row r="27" spans="1:6">
      <c r="A27" s="45" t="s">
        <v>221</v>
      </c>
      <c r="B27" s="64">
        <v>-31786541</v>
      </c>
      <c r="C27" s="52"/>
      <c r="D27" s="64">
        <v>-19455006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-620081</v>
      </c>
      <c r="C37" s="52"/>
      <c r="D37" s="64">
        <v>-1118197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1393321</v>
      </c>
      <c r="C39" s="52"/>
      <c r="D39" s="64">
        <v>711800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27384938</v>
      </c>
      <c r="C42" s="55"/>
      <c r="D42" s="54">
        <f>SUM(D9:D41)</f>
        <v>16358363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-4383085</v>
      </c>
      <c r="C44" s="52"/>
      <c r="D44" s="64">
        <v>-2671363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23001853</v>
      </c>
      <c r="C47" s="58"/>
      <c r="D47" s="67">
        <f>SUM(D42:D46)</f>
        <v>13687000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23001853</v>
      </c>
      <c r="C57" s="77"/>
      <c r="D57" s="76">
        <f>D47+D55</f>
        <v>13687000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7">
        <f>'[1]1-Pasqyra e Pozicioni Financiar'!B106</f>
        <v>23001853</v>
      </c>
      <c r="C66" s="87"/>
      <c r="D66" s="87">
        <f>'[1]1-Pasqyra e Pozicioni Financiar'!D106</f>
        <v>13687000</v>
      </c>
    </row>
    <row r="67" spans="1:6">
      <c r="A67" s="88"/>
      <c r="B67" s="89"/>
      <c r="C67" s="89"/>
      <c r="D67" s="89"/>
    </row>
    <row r="68" spans="1:6">
      <c r="A68" s="86" t="s">
        <v>268</v>
      </c>
      <c r="B68" s="87">
        <f>B57-B66</f>
        <v>0</v>
      </c>
      <c r="C68" s="89"/>
      <c r="D68" s="87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2022-03-06T09:30:21Z</dcterms:modified>
</cp:coreProperties>
</file>