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disk D\QKB viti 2023\"/>
    </mc:Choice>
  </mc:AlternateContent>
  <xr:revisionPtr revIDLastSave="0" documentId="8_{5FB0AFE3-02EC-5A4C-81FE-43F78D7A8AE1}" xr6:coauthVersionLast="47" xr6:coauthVersionMax="47" xr10:uidLastSave="{00000000-0000-0000-0000-000000000000}"/>
  <bookViews>
    <workbookView xWindow="-120" yWindow="-120" windowWidth="29040" windowHeight="17640" xr2:uid="{20B88D9F-DF2E-45D8-8565-E87BCD892E3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4" i="1"/>
  <c r="B44" i="1"/>
  <c r="D27" i="1"/>
  <c r="B27" i="1"/>
  <c r="D26" i="1"/>
  <c r="B24" i="1"/>
  <c r="D23" i="1"/>
  <c r="B23" i="1"/>
  <c r="D22" i="1"/>
  <c r="D42" i="1"/>
  <c r="D47" i="1"/>
  <c r="D57" i="1"/>
  <c r="B22" i="1"/>
  <c r="B20" i="1"/>
  <c r="B19" i="1"/>
  <c r="B42" i="1"/>
  <c r="B47" i="1"/>
  <c r="B57" i="1"/>
</calcChain>
</file>

<file path=xl/sharedStrings.xml><?xml version="1.0" encoding="utf-8"?>
<sst xmlns="http://schemas.openxmlformats.org/spreadsheetml/2006/main" count="60" uniqueCount="58">
  <si>
    <t>Pasqyrat financiare te vitit 2023</t>
  </si>
  <si>
    <t>Abissnet SHA</t>
  </si>
  <si>
    <t>K01417001C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</si>
  <si>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</si>
  <si>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</si>
  <si>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</si>
  <si>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</si>
  <si>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</si>
  <si>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Te ardhurat nga aktiviteti i shfrytezimit</t>
  </si>
  <si>
    <t>Shitje sherbime interneti</t>
  </si>
  <si>
    <t>Shitje sherbime transmetime televizive</t>
  </si>
  <si>
    <t>Shitje sherbime te interkoneksionit</t>
  </si>
  <si>
    <t>Shitje sherbime dark fiber dhe transmetime te dhenash</t>
  </si>
  <si>
    <t>Shitje te tjera sherbime te telekomunikacionit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</si>
  <si>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</si>
  <si>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</si>
  <si>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</si>
  <si>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</si>
  <si>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</si>
  <si>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</si>
  <si>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</si>
  <si>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</si>
  <si>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 te tjera te personelit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</si>
  <si>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</si>
  <si>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</si>
  <si>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</si>
  <si>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</si>
  <si>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</si>
  <si>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</si>
  <si>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</si>
  <si>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</si>
  <si>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</si>
  <si>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</si>
  <si>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</si>
  <si>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</si>
  <si>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</si>
  <si>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</si>
  <si>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Shpenzime/ te ardhura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</si>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</sst>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3" fillId="0" borderId="0" xfId="1" applyFont="1"/>
    <xf numFmtId="0" fontId="5" fillId="0" borderId="0" xfId="1" applyFont="1" applyAlignment="1">
      <alignment wrapText="1"/>
    </xf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5" fillId="0" borderId="0" xfId="1" applyFont="1"/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vertical="center" wrapText="1"/>
    </xf>
    <xf numFmtId="37" fontId="3" fillId="2" borderId="0" xfId="2" applyNumberFormat="1" applyFont="1" applyFill="1" applyBorder="1" applyAlignment="1" applyProtection="1">
      <alignment horizontal="right" vertical="center" wrapText="1"/>
    </xf>
    <xf numFmtId="37" fontId="5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37" fontId="3" fillId="0" borderId="0" xfId="2" applyNumberFormat="1" applyFont="1" applyFill="1" applyBorder="1" applyAlignment="1" applyProtection="1">
      <alignment horizontal="right" vertical="center" wrapText="1"/>
    </xf>
    <xf numFmtId="0" fontId="8" fillId="3" borderId="0" xfId="1" applyFont="1" applyFill="1" applyAlignment="1">
      <alignment horizontal="left" vertical="center" wrapText="1"/>
    </xf>
    <xf numFmtId="37" fontId="2" fillId="0" borderId="1" xfId="1" applyNumberFormat="1" applyFont="1" applyBorder="1" applyAlignment="1">
      <alignment horizontal="right" vertical="center"/>
    </xf>
    <xf numFmtId="37" fontId="2" fillId="0" borderId="0" xfId="1" applyNumberFormat="1" applyFont="1" applyAlignment="1">
      <alignment horizontal="left" vertical="center"/>
    </xf>
    <xf numFmtId="37" fontId="2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 wrapText="1"/>
    </xf>
    <xf numFmtId="37" fontId="5" fillId="0" borderId="2" xfId="1" applyNumberFormat="1" applyFont="1" applyBorder="1" applyAlignment="1">
      <alignment horizontal="right" vertical="center"/>
    </xf>
    <xf numFmtId="37" fontId="5" fillId="0" borderId="2" xfId="1" applyNumberFormat="1" applyFont="1" applyBorder="1" applyAlignment="1">
      <alignment horizontal="left" vertical="center"/>
    </xf>
    <xf numFmtId="0" fontId="8" fillId="0" borderId="0" xfId="3" applyFont="1" applyAlignment="1">
      <alignment horizontal="left" vertical="center" wrapText="1"/>
    </xf>
    <xf numFmtId="37" fontId="13" fillId="0" borderId="0" xfId="2" applyNumberFormat="1" applyFont="1" applyFill="1" applyBorder="1" applyAlignment="1" applyProtection="1">
      <alignment horizontal="right" vertical="center" wrapText="1"/>
    </xf>
    <xf numFmtId="37" fontId="13" fillId="0" borderId="0" xfId="2" applyNumberFormat="1" applyFont="1" applyFill="1" applyBorder="1" applyAlignment="1" applyProtection="1">
      <alignment horizontal="left" vertical="center" wrapText="1"/>
    </xf>
    <xf numFmtId="37" fontId="13" fillId="2" borderId="0" xfId="2" applyNumberFormat="1" applyFont="1" applyFill="1" applyBorder="1" applyAlignment="1" applyProtection="1">
      <alignment horizontal="right" vertical="center" wrapText="1"/>
    </xf>
    <xf numFmtId="0" fontId="10" fillId="3" borderId="0" xfId="1" applyFont="1" applyFill="1" applyAlignment="1">
      <alignment horizontal="left" vertical="center" wrapText="1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37" fontId="5" fillId="0" borderId="0" xfId="3" applyNumberFormat="1" applyFont="1" applyAlignment="1">
      <alignment horizontal="right" vertical="center"/>
    </xf>
    <xf numFmtId="37" fontId="5" fillId="0" borderId="0" xfId="3" applyNumberFormat="1" applyFont="1" applyAlignment="1">
      <alignment horizontal="left" vertical="center"/>
    </xf>
    <xf numFmtId="37" fontId="2" fillId="0" borderId="2" xfId="3" applyNumberFormat="1" applyFont="1" applyBorder="1" applyAlignment="1">
      <alignment horizontal="right" vertical="center"/>
    </xf>
    <xf numFmtId="37" fontId="2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left" vertical="center" wrapText="1"/>
    </xf>
    <xf numFmtId="37" fontId="3" fillId="0" borderId="0" xfId="2" applyNumberFormat="1" applyFont="1" applyFill="1" applyBorder="1" applyAlignment="1" applyProtection="1">
      <alignment horizontal="left" vertical="center" wrapText="1"/>
    </xf>
    <xf numFmtId="164" fontId="2" fillId="0" borderId="1" xfId="4" applyNumberFormat="1" applyFont="1" applyBorder="1" applyAlignment="1">
      <alignment horizontal="right" vertical="center"/>
    </xf>
    <xf numFmtId="164" fontId="2" fillId="0" borderId="2" xfId="4" applyNumberFormat="1" applyFont="1" applyBorder="1" applyAlignment="1">
      <alignment horizontal="right" vertical="center"/>
    </xf>
    <xf numFmtId="164" fontId="3" fillId="0" borderId="0" xfId="4" applyNumberFormat="1" applyFont="1" applyAlignment="1">
      <alignment horizontal="right"/>
    </xf>
    <xf numFmtId="164" fontId="6" fillId="0" borderId="0" xfId="4" applyNumberFormat="1" applyFont="1" applyAlignment="1">
      <alignment horizontal="center" vertical="center"/>
    </xf>
    <xf numFmtId="164" fontId="5" fillId="0" borderId="0" xfId="4" applyNumberFormat="1" applyFont="1" applyAlignment="1">
      <alignment horizontal="right"/>
    </xf>
    <xf numFmtId="164" fontId="3" fillId="0" borderId="0" xfId="4" applyNumberFormat="1" applyFont="1" applyFill="1" applyBorder="1" applyAlignment="1" applyProtection="1">
      <alignment horizontal="right" wrapText="1"/>
    </xf>
    <xf numFmtId="164" fontId="3" fillId="2" borderId="0" xfId="4" applyNumberFormat="1" applyFont="1" applyFill="1" applyBorder="1" applyAlignment="1" applyProtection="1">
      <alignment horizontal="right" vertical="center" wrapText="1"/>
    </xf>
    <xf numFmtId="164" fontId="3" fillId="0" borderId="0" xfId="4" applyNumberFormat="1" applyFont="1" applyFill="1" applyBorder="1" applyAlignment="1" applyProtection="1">
      <alignment horizontal="right" vertical="center" wrapText="1"/>
    </xf>
    <xf numFmtId="164" fontId="2" fillId="0" borderId="0" xfId="4" applyNumberFormat="1" applyFont="1" applyAlignment="1">
      <alignment horizontal="right" vertical="center"/>
    </xf>
    <xf numFmtId="164" fontId="5" fillId="0" borderId="2" xfId="4" applyNumberFormat="1" applyFont="1" applyBorder="1" applyAlignment="1">
      <alignment horizontal="right" vertical="center"/>
    </xf>
    <xf numFmtId="164" fontId="13" fillId="0" borderId="0" xfId="4" applyNumberFormat="1" applyFont="1" applyFill="1" applyBorder="1" applyAlignment="1" applyProtection="1">
      <alignment horizontal="right" vertical="center" wrapText="1"/>
    </xf>
    <xf numFmtId="164" fontId="13" fillId="2" borderId="0" xfId="4" applyNumberFormat="1" applyFont="1" applyFill="1" applyBorder="1" applyAlignment="1" applyProtection="1">
      <alignment horizontal="right" vertical="center" wrapText="1"/>
    </xf>
    <xf numFmtId="164" fontId="6" fillId="0" borderId="1" xfId="4" applyNumberFormat="1" applyFont="1" applyBorder="1" applyAlignment="1">
      <alignment horizontal="right" vertical="center"/>
    </xf>
    <xf numFmtId="164" fontId="5" fillId="0" borderId="0" xfId="4" applyNumberFormat="1" applyFont="1" applyAlignment="1">
      <alignment horizontal="right" vertical="center"/>
    </xf>
    <xf numFmtId="164" fontId="0" fillId="0" borderId="0" xfId="4" applyNumberFormat="1" applyFont="1"/>
  </cellXfs>
  <cellStyles count="5">
    <cellStyle name="Comma" xfId="4" builtinId="3"/>
    <cellStyle name="Comma 3" xfId="2" xr:uid="{1770268F-1E04-431A-93C5-090A48C27DD9}"/>
    <cellStyle name="Normal" xfId="0" builtinId="0"/>
    <cellStyle name="Normal 2" xfId="1" xr:uid="{3B1040BB-170C-478D-8DBE-82A53DA9CD55}"/>
    <cellStyle name="Normal 21 2" xfId="3" xr:uid="{6EC91D3F-2C45-4611-A926-3273AF47A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8DEC-934B-4D35-97CE-C3277F9AFE0E}">
  <dimension ref="A1:I61"/>
  <sheetViews>
    <sheetView tabSelected="1" workbookViewId="0">
      <selection activeCell="I47" sqref="I47"/>
    </sheetView>
  </sheetViews>
  <sheetFormatPr defaultRowHeight="15"/>
  <cols>
    <col min="1" max="1" width="60.8046875" customWidth="1"/>
    <col min="2" max="2" width="13.44921875" style="53" bestFit="1" customWidth="1"/>
    <col min="4" max="4" width="12.5078125" bestFit="1" customWidth="1"/>
  </cols>
  <sheetData>
    <row r="1" spans="1:4">
      <c r="A1" s="1" t="s">
        <v>0</v>
      </c>
      <c r="B1" s="41"/>
      <c r="C1" s="2"/>
      <c r="D1" s="2"/>
    </row>
    <row r="2" spans="1:4">
      <c r="A2" s="3" t="s">
        <v>1</v>
      </c>
      <c r="B2" s="41"/>
      <c r="C2" s="2"/>
      <c r="D2" s="2"/>
    </row>
    <row r="3" spans="1:4">
      <c r="A3" s="3" t="s">
        <v>2</v>
      </c>
      <c r="B3" s="41"/>
      <c r="C3" s="2"/>
      <c r="D3" s="2"/>
    </row>
    <row r="4" spans="1:4">
      <c r="A4" s="3" t="s">
        <v>3</v>
      </c>
      <c r="B4" s="41"/>
      <c r="C4" s="2"/>
      <c r="D4" s="2"/>
    </row>
    <row r="5" spans="1:4">
      <c r="A5" s="1" t="s">
        <v>4</v>
      </c>
      <c r="B5" s="41"/>
      <c r="C5" s="4"/>
      <c r="D5" s="4"/>
    </row>
    <row r="6" spans="1:4">
      <c r="A6" s="5"/>
      <c r="B6" s="42" t="s">
        <v>5</v>
      </c>
      <c r="C6" s="6"/>
      <c r="D6" s="6" t="s">
        <v>5</v>
      </c>
    </row>
    <row r="7" spans="1:4">
      <c r="A7" s="5"/>
      <c r="B7" s="42" t="s">
        <v>6</v>
      </c>
      <c r="C7" s="6"/>
      <c r="D7" s="6" t="s">
        <v>7</v>
      </c>
    </row>
    <row r="8" spans="1:4">
      <c r="A8" s="7"/>
      <c r="B8" s="43"/>
      <c r="C8" s="9"/>
      <c r="D8" s="8"/>
    </row>
    <row r="9" spans="1:4">
      <c r="A9" s="10" t="s">
        <v>8</v>
      </c>
      <c r="B9" s="44"/>
      <c r="C9" s="12"/>
      <c r="D9" s="11"/>
    </row>
    <row r="10" spans="1:4">
      <c r="A10" s="13" t="s">
        <v>9</v>
      </c>
      <c r="B10" s="45">
        <v>396257703.56242001</v>
      </c>
      <c r="C10" s="15"/>
      <c r="D10" s="14">
        <v>379340672.18878311</v>
      </c>
    </row>
    <row r="11" spans="1:4">
      <c r="A11" s="13" t="s">
        <v>10</v>
      </c>
      <c r="B11" s="45">
        <v>86761708.333441302</v>
      </c>
      <c r="C11" s="15"/>
      <c r="D11" s="14">
        <v>72803040.749882564</v>
      </c>
    </row>
    <row r="12" spans="1:4">
      <c r="A12" s="13" t="s">
        <v>11</v>
      </c>
      <c r="B12" s="45">
        <v>726169.64213000005</v>
      </c>
      <c r="C12" s="15"/>
      <c r="D12" s="14">
        <v>829897.25189643307</v>
      </c>
    </row>
    <row r="13" spans="1:4">
      <c r="A13" s="13" t="s">
        <v>12</v>
      </c>
      <c r="B13" s="45">
        <v>9106014.1099999994</v>
      </c>
      <c r="C13" s="15"/>
      <c r="D13" s="14">
        <v>7301620.4618736962</v>
      </c>
    </row>
    <row r="14" spans="1:4">
      <c r="A14" s="13" t="s">
        <v>13</v>
      </c>
      <c r="B14" s="45">
        <v>3287899.15</v>
      </c>
      <c r="C14" s="15"/>
      <c r="D14" s="14">
        <v>3417942.1216683602</v>
      </c>
    </row>
    <row r="15" spans="1:4" ht="25.5">
      <c r="A15" s="16" t="s">
        <v>14</v>
      </c>
      <c r="B15" s="45"/>
      <c r="C15" s="15"/>
      <c r="D15" s="14"/>
    </row>
    <row r="16" spans="1:4" ht="25.5">
      <c r="A16" s="16" t="s">
        <v>15</v>
      </c>
      <c r="B16" s="45">
        <v>21560679.780000001</v>
      </c>
      <c r="C16" s="15"/>
      <c r="D16" s="14">
        <v>21126289</v>
      </c>
    </row>
    <row r="17" spans="1:4">
      <c r="A17" s="16" t="s">
        <v>16</v>
      </c>
      <c r="B17" s="45">
        <v>23564362.420000002</v>
      </c>
      <c r="C17" s="15"/>
      <c r="D17" s="14">
        <v>80009044</v>
      </c>
    </row>
    <row r="18" spans="1:4">
      <c r="A18" s="16" t="s">
        <v>17</v>
      </c>
      <c r="B18" s="46"/>
      <c r="C18" s="15"/>
      <c r="D18" s="17"/>
    </row>
    <row r="19" spans="1:4">
      <c r="A19" s="13" t="s">
        <v>17</v>
      </c>
      <c r="B19" s="45">
        <f>-41508328.83+471147</f>
        <v>-41037181.829999998</v>
      </c>
      <c r="C19" s="15"/>
      <c r="D19" s="14">
        <v>-85397012</v>
      </c>
    </row>
    <row r="20" spans="1:4">
      <c r="A20" s="13" t="s">
        <v>18</v>
      </c>
      <c r="B20" s="45">
        <f>-217223306.94-1202093.33</f>
        <v>-218425400.27000001</v>
      </c>
      <c r="C20" s="15"/>
      <c r="D20" s="14">
        <v>-225987816</v>
      </c>
    </row>
    <row r="21" spans="1:4">
      <c r="A21" s="16" t="s">
        <v>19</v>
      </c>
      <c r="B21" s="46"/>
      <c r="C21" s="15"/>
      <c r="D21" s="17"/>
    </row>
    <row r="22" spans="1:4">
      <c r="A22" s="13" t="s">
        <v>20</v>
      </c>
      <c r="B22" s="45">
        <f>-143432244</f>
        <v>-143432244</v>
      </c>
      <c r="C22" s="15"/>
      <c r="D22" s="14">
        <f>-124014372</f>
        <v>-124014372</v>
      </c>
    </row>
    <row r="23" spans="1:4">
      <c r="A23" s="13" t="s">
        <v>21</v>
      </c>
      <c r="B23" s="45">
        <f>-22168203</f>
        <v>-22168203</v>
      </c>
      <c r="C23" s="15"/>
      <c r="D23" s="14">
        <f>-19155334.5</f>
        <v>-19155334.5</v>
      </c>
    </row>
    <row r="24" spans="1:4">
      <c r="A24" s="13" t="s">
        <v>22</v>
      </c>
      <c r="B24" s="45">
        <f>-1001760</f>
        <v>-1001760</v>
      </c>
      <c r="C24" s="15"/>
      <c r="D24" s="14">
        <v>0</v>
      </c>
    </row>
    <row r="25" spans="1:4">
      <c r="A25" s="16" t="s">
        <v>23</v>
      </c>
      <c r="B25" s="45"/>
      <c r="C25" s="15"/>
      <c r="D25" s="14"/>
    </row>
    <row r="26" spans="1:4">
      <c r="A26" s="16" t="s">
        <v>24</v>
      </c>
      <c r="B26" s="45">
        <v>-64535684.369566999</v>
      </c>
      <c r="C26" s="15"/>
      <c r="D26" s="14">
        <f>-63314741.6672996</f>
        <v>-63314741.667299598</v>
      </c>
    </row>
    <row r="27" spans="1:4">
      <c r="A27" s="16" t="s">
        <v>25</v>
      </c>
      <c r="B27" s="45">
        <f>-24003766.1484243</f>
        <v>-24003766.148424301</v>
      </c>
      <c r="C27" s="15"/>
      <c r="D27" s="14">
        <f>-17942406</f>
        <v>-17942406</v>
      </c>
    </row>
    <row r="28" spans="1:4">
      <c r="A28" s="16" t="s">
        <v>26</v>
      </c>
      <c r="B28" s="46"/>
      <c r="C28" s="15"/>
      <c r="D28" s="17"/>
    </row>
    <row r="29" spans="1:4">
      <c r="A29" s="13" t="s">
        <v>27</v>
      </c>
      <c r="B29" s="45"/>
      <c r="C29" s="15"/>
      <c r="D29" s="14"/>
    </row>
    <row r="30" spans="1:4">
      <c r="A30" s="13" t="s">
        <v>28</v>
      </c>
      <c r="B30" s="45"/>
      <c r="C30" s="15"/>
      <c r="D30" s="14"/>
    </row>
    <row r="31" spans="1:4" ht="25.5">
      <c r="A31" s="13" t="s">
        <v>29</v>
      </c>
      <c r="B31" s="45"/>
      <c r="C31" s="15"/>
      <c r="D31" s="14"/>
    </row>
    <row r="32" spans="1:4" ht="25.5">
      <c r="A32" s="13" t="s">
        <v>30</v>
      </c>
      <c r="B32" s="45"/>
      <c r="C32" s="15"/>
      <c r="D32" s="14"/>
    </row>
    <row r="33" spans="1:9" ht="25.5">
      <c r="A33" s="13" t="s">
        <v>31</v>
      </c>
      <c r="B33" s="45">
        <v>0</v>
      </c>
      <c r="C33" s="15"/>
      <c r="D33" s="14">
        <v>0</v>
      </c>
    </row>
    <row r="34" spans="1:9" ht="25.5">
      <c r="A34" s="13" t="s">
        <v>32</v>
      </c>
      <c r="B34" s="45"/>
      <c r="C34" s="15"/>
      <c r="D34" s="14"/>
    </row>
    <row r="35" spans="1:9" ht="25.5">
      <c r="A35" s="16" t="s">
        <v>33</v>
      </c>
      <c r="B35" s="45"/>
      <c r="C35" s="15"/>
      <c r="D35" s="14"/>
    </row>
    <row r="36" spans="1:9">
      <c r="A36" s="16" t="s">
        <v>34</v>
      </c>
      <c r="B36" s="46"/>
      <c r="C36" s="15"/>
      <c r="D36" s="17"/>
    </row>
    <row r="37" spans="1:9">
      <c r="A37" s="13" t="s">
        <v>35</v>
      </c>
      <c r="B37" s="45">
        <v>-10567396.18</v>
      </c>
      <c r="C37" s="15"/>
      <c r="D37" s="14">
        <v>-7571407</v>
      </c>
    </row>
    <row r="38" spans="1:9" ht="25.5">
      <c r="A38" s="13" t="s">
        <v>36</v>
      </c>
      <c r="B38" s="45"/>
      <c r="C38" s="15"/>
      <c r="D38" s="14"/>
    </row>
    <row r="39" spans="1:9">
      <c r="A39" s="13" t="s">
        <v>37</v>
      </c>
      <c r="B39" s="45">
        <v>13723598.800000001</v>
      </c>
      <c r="C39" s="15"/>
      <c r="D39" s="14">
        <v>6405040</v>
      </c>
    </row>
    <row r="40" spans="1:9">
      <c r="A40" s="16" t="s">
        <v>38</v>
      </c>
      <c r="B40" s="45"/>
      <c r="C40" s="15"/>
      <c r="D40" s="14"/>
    </row>
    <row r="41" spans="1:9" ht="15.75">
      <c r="A41" s="18" t="s">
        <v>39</v>
      </c>
      <c r="B41" s="45"/>
      <c r="C41" s="15"/>
      <c r="D41" s="14"/>
    </row>
    <row r="42" spans="1:9">
      <c r="A42" s="16" t="s">
        <v>40</v>
      </c>
      <c r="B42" s="39">
        <f>SUM(B9:B41)</f>
        <v>29816500</v>
      </c>
      <c r="C42" s="20"/>
      <c r="D42" s="19">
        <f>SUM(D9:D41)</f>
        <v>27850456.60680452</v>
      </c>
    </row>
    <row r="43" spans="1:9">
      <c r="A43" s="16" t="s">
        <v>41</v>
      </c>
      <c r="B43" s="47"/>
      <c r="C43" s="20"/>
      <c r="D43" s="21"/>
    </row>
    <row r="44" spans="1:9">
      <c r="A44" s="13" t="s">
        <v>42</v>
      </c>
      <c r="B44" s="45">
        <f>-8073040</f>
        <v>-8073040</v>
      </c>
      <c r="C44" s="15"/>
      <c r="D44" s="14">
        <f>-6868929.31459042</f>
        <v>-6868929.3145904196</v>
      </c>
    </row>
    <row r="45" spans="1:9">
      <c r="A45" s="13" t="s">
        <v>43</v>
      </c>
      <c r="B45" s="45"/>
      <c r="C45" s="15"/>
      <c r="D45" s="14"/>
    </row>
    <row r="46" spans="1:9">
      <c r="A46" s="13" t="s">
        <v>44</v>
      </c>
      <c r="B46" s="45"/>
      <c r="C46" s="15"/>
      <c r="D46" s="14"/>
    </row>
    <row r="47" spans="1:9">
      <c r="A47" s="16" t="s">
        <v>45</v>
      </c>
      <c r="B47" s="39">
        <f>SUM(B42:B46)</f>
        <v>21743460</v>
      </c>
      <c r="C47" s="20"/>
      <c r="D47" s="19">
        <f>SUM(D42:D46)</f>
        <v>20981527.292214099</v>
      </c>
      <c r="I47" t="s">
        <v>57</v>
      </c>
    </row>
    <row r="48" spans="1:9" ht="15.75" thickBot="1">
      <c r="A48" s="22"/>
      <c r="B48" s="48"/>
      <c r="C48" s="24"/>
      <c r="D48" s="23"/>
    </row>
    <row r="49" spans="1:4" ht="15.75" thickTop="1">
      <c r="A49" s="25" t="s">
        <v>46</v>
      </c>
      <c r="B49" s="49"/>
      <c r="C49" s="27"/>
      <c r="D49" s="26"/>
    </row>
    <row r="50" spans="1:4">
      <c r="A50" s="13" t="s">
        <v>47</v>
      </c>
      <c r="B50" s="50"/>
      <c r="C50" s="27"/>
      <c r="D50" s="28"/>
    </row>
    <row r="51" spans="1:4">
      <c r="A51" s="13" t="s">
        <v>48</v>
      </c>
      <c r="B51" s="50"/>
      <c r="C51" s="27"/>
      <c r="D51" s="28"/>
    </row>
    <row r="52" spans="1:4">
      <c r="A52" s="13" t="s">
        <v>49</v>
      </c>
      <c r="B52" s="50"/>
      <c r="C52" s="27"/>
      <c r="D52" s="28"/>
    </row>
    <row r="53" spans="1:4">
      <c r="A53" s="13" t="s">
        <v>50</v>
      </c>
      <c r="B53" s="50"/>
      <c r="C53" s="27"/>
      <c r="D53" s="28"/>
    </row>
    <row r="54" spans="1:4" ht="15.75">
      <c r="A54" s="29" t="s">
        <v>51</v>
      </c>
      <c r="B54" s="50"/>
      <c r="C54" s="27"/>
      <c r="D54" s="28"/>
    </row>
    <row r="55" spans="1:4">
      <c r="A55" s="25" t="s">
        <v>52</v>
      </c>
      <c r="B55" s="51">
        <f>SUM(B50:B54)</f>
        <v>0</v>
      </c>
      <c r="C55" s="31"/>
      <c r="D55" s="30">
        <f>SUM(D50:D54)</f>
        <v>0</v>
      </c>
    </row>
    <row r="56" spans="1:4">
      <c r="A56" s="32"/>
      <c r="B56" s="52"/>
      <c r="C56" s="34"/>
      <c r="D56" s="33"/>
    </row>
    <row r="57" spans="1:4" ht="15.75" thickBot="1">
      <c r="A57" s="25" t="s">
        <v>53</v>
      </c>
      <c r="B57" s="40">
        <f>B47+B55</f>
        <v>21743460</v>
      </c>
      <c r="C57" s="36"/>
      <c r="D57" s="35">
        <f>D47+D55</f>
        <v>20981527.292214099</v>
      </c>
    </row>
    <row r="58" spans="1:4" ht="15.75" thickTop="1">
      <c r="A58" s="32"/>
      <c r="B58" s="52"/>
      <c r="C58" s="34"/>
      <c r="D58" s="33"/>
    </row>
    <row r="59" spans="1:4">
      <c r="A59" s="37" t="s">
        <v>54</v>
      </c>
      <c r="B59" s="52"/>
      <c r="C59" s="34"/>
      <c r="D59" s="33"/>
    </row>
    <row r="60" spans="1:4">
      <c r="A60" s="32" t="s">
        <v>55</v>
      </c>
      <c r="B60" s="45"/>
      <c r="C60" s="38"/>
      <c r="D60" s="14"/>
    </row>
    <row r="61" spans="1:4">
      <c r="A61" s="32" t="s">
        <v>56</v>
      </c>
      <c r="B61" s="45"/>
      <c r="C61" s="38"/>
      <c r="D6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fredi dervishi</dc:creator>
  <cp:lastModifiedBy>fredi dervishi</cp:lastModifiedBy>
  <dcterms:created xsi:type="dcterms:W3CDTF">2024-07-29T14:59:42Z</dcterms:created>
  <dcterms:modified xsi:type="dcterms:W3CDTF">2024-07-30T13:53:33Z</dcterms:modified>
</cp:coreProperties>
</file>