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al disk D\QKB 2024\"/>
    </mc:Choice>
  </mc:AlternateContent>
  <xr:revisionPtr revIDLastSave="0" documentId="13_ncr:1_{7574E2AC-6D52-40FF-82A1-F467381A5002}" xr6:coauthVersionLast="47" xr6:coauthVersionMax="47" xr10:uidLastSave="{00000000-0000-0000-0000-000000000000}"/>
  <bookViews>
    <workbookView xWindow="-120" yWindow="-120" windowWidth="29040" windowHeight="17640" xr2:uid="{677361C7-E54F-4F83-BCAD-485557D1BE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4" i="1"/>
  <c r="D42" i="1"/>
  <c r="D47" i="1" s="1"/>
  <c r="D57" i="1" s="1"/>
  <c r="B37" i="1"/>
  <c r="B27" i="1"/>
  <c r="B26" i="1"/>
  <c r="B24" i="1"/>
  <c r="B23" i="1"/>
  <c r="B22" i="1"/>
  <c r="B20" i="1"/>
  <c r="B19" i="1"/>
  <c r="B42" i="1" s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<sst xmlns="http://schemas.openxmlformats.org/spreadsheetml/2006/main" count="59" uniqueCount="57">
  <si>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2024</t>
  </si>
  <si>
    <t>Abissnet SHA</t>
  </si>
  <si>
    <t>K01417001C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</si>
  <si>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</si>
  <si>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</si>
  <si>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</si>
  <si>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</si>
  <si>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</si>
  <si>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Te ardhurat nga aktiviteti i shfrytezimit</t>
  </si>
  <si>
    <t>Shitje sherbime interneti</t>
  </si>
  <si>
    <t>Shitje sherbime transmetime televizive</t>
  </si>
  <si>
    <t>Shitje sherbime te interkoneksionit</t>
  </si>
  <si>
    <t>Shitje sherbime dark fiber dhe transmetime te dhenash</t>
  </si>
  <si>
    <t>Shitje te tjera sherbime te telekomunikacionit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</si>
  <si>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</si>
  <si>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</si>
  <si>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</si>
  <si>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</si>
  <si>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</si>
  <si>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</si>
  <si>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</si>
  <si>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</si>
  <si>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 te tjera te personelit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</si>
  <si>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</si>
  <si>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</si>
  <si>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</si>
  <si>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</si>
  <si>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</si>
  <si>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</si>
  <si>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</si>
  <si>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</si>
  <si>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</si>
  <si>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</si>
  <si>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</si>
  <si>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</si>
  <si>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</si>
  <si>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</si>
  <si>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Shpenzime/ te ardhura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</si>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</sst>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3" fillId="0" borderId="0"/>
  </cellStyleXfs>
  <cellXfs count="45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3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right"/>
    </xf>
    <xf numFmtId="0" fontId="6" fillId="0" borderId="0" xfId="2" applyFont="1"/>
    <xf numFmtId="37" fontId="4" fillId="0" borderId="0" xfId="3" applyNumberFormat="1" applyFont="1" applyFill="1" applyBorder="1" applyAlignment="1" applyProtection="1">
      <alignment horizontal="right" wrapText="1"/>
    </xf>
    <xf numFmtId="37" fontId="6" fillId="0" borderId="0" xfId="2" applyNumberFormat="1" applyFont="1" applyAlignment="1">
      <alignment horizontal="right"/>
    </xf>
    <xf numFmtId="0" fontId="11" fillId="0" borderId="0" xfId="2" applyFont="1" applyAlignment="1">
      <alignment horizontal="left" vertical="center" wrapText="1"/>
    </xf>
    <xf numFmtId="37" fontId="4" fillId="2" borderId="0" xfId="3" applyNumberFormat="1" applyFont="1" applyFill="1" applyBorder="1" applyAlignment="1" applyProtection="1">
      <alignment horizontal="right" vertical="center" wrapText="1"/>
    </xf>
    <xf numFmtId="37" fontId="6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37" fontId="4" fillId="0" borderId="0" xfId="3" applyNumberFormat="1" applyFont="1" applyFill="1" applyBorder="1" applyAlignment="1" applyProtection="1">
      <alignment horizontal="right" vertical="center" wrapText="1"/>
    </xf>
    <xf numFmtId="164" fontId="4" fillId="2" borderId="0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Alignment="1">
      <alignment horizontal="left" vertical="center"/>
    </xf>
    <xf numFmtId="0" fontId="9" fillId="3" borderId="0" xfId="2" applyFont="1" applyFill="1" applyAlignment="1">
      <alignment horizontal="left" vertical="center" wrapText="1"/>
    </xf>
    <xf numFmtId="37" fontId="3" fillId="0" borderId="1" xfId="2" applyNumberFormat="1" applyFont="1" applyBorder="1" applyAlignment="1">
      <alignment horizontal="right" vertical="center"/>
    </xf>
    <xf numFmtId="37" fontId="3" fillId="0" borderId="0" xfId="2" applyNumberFormat="1" applyFont="1" applyAlignment="1">
      <alignment horizontal="left" vertical="center"/>
    </xf>
    <xf numFmtId="37" fontId="3" fillId="0" borderId="0" xfId="2" applyNumberFormat="1" applyFont="1" applyAlignment="1">
      <alignment horizontal="right" vertical="center"/>
    </xf>
    <xf numFmtId="0" fontId="9" fillId="0" borderId="2" xfId="2" applyFont="1" applyBorder="1" applyAlignment="1">
      <alignment horizontal="left" vertical="center" wrapText="1"/>
    </xf>
    <xf numFmtId="37" fontId="6" fillId="0" borderId="2" xfId="2" applyNumberFormat="1" applyFont="1" applyBorder="1" applyAlignment="1">
      <alignment horizontal="right" vertical="center"/>
    </xf>
    <xf numFmtId="37" fontId="6" fillId="0" borderId="2" xfId="2" applyNumberFormat="1" applyFont="1" applyBorder="1" applyAlignment="1">
      <alignment horizontal="left" vertical="center"/>
    </xf>
    <xf numFmtId="0" fontId="9" fillId="0" borderId="0" xfId="4" applyFont="1" applyAlignment="1">
      <alignment horizontal="left" vertical="center" wrapText="1"/>
    </xf>
    <xf numFmtId="37" fontId="14" fillId="0" borderId="0" xfId="3" applyNumberFormat="1" applyFont="1" applyFill="1" applyBorder="1" applyAlignment="1" applyProtection="1">
      <alignment horizontal="right" vertical="center" wrapText="1"/>
    </xf>
    <xf numFmtId="37" fontId="14" fillId="0" borderId="0" xfId="3" applyNumberFormat="1" applyFont="1" applyFill="1" applyBorder="1" applyAlignment="1" applyProtection="1">
      <alignment horizontal="left" vertical="center" wrapText="1"/>
    </xf>
    <xf numFmtId="37" fontId="14" fillId="2" borderId="0" xfId="3" applyNumberFormat="1" applyFont="1" applyFill="1" applyBorder="1" applyAlignment="1" applyProtection="1">
      <alignment horizontal="right" vertical="center" wrapText="1"/>
    </xf>
    <xf numFmtId="0" fontId="11" fillId="3" borderId="0" xfId="2" applyFont="1" applyFill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Alignment="1">
      <alignment horizontal="left" vertical="center"/>
    </xf>
    <xf numFmtId="0" fontId="14" fillId="0" borderId="0" xfId="4" applyFont="1" applyAlignment="1">
      <alignment horizontal="left" vertical="center" wrapText="1"/>
    </xf>
    <xf numFmtId="37" fontId="6" fillId="0" borderId="0" xfId="4" applyNumberFormat="1" applyFont="1" applyAlignment="1">
      <alignment horizontal="right" vertical="center"/>
    </xf>
    <xf numFmtId="37" fontId="6" fillId="0" borderId="0" xfId="4" applyNumberFormat="1" applyFont="1" applyAlignment="1">
      <alignment horizontal="left" vertical="center"/>
    </xf>
    <xf numFmtId="37" fontId="3" fillId="0" borderId="2" xfId="4" applyNumberFormat="1" applyFont="1" applyBorder="1" applyAlignment="1">
      <alignment horizontal="right" vertical="center"/>
    </xf>
    <xf numFmtId="37" fontId="3" fillId="0" borderId="0" xfId="4" applyNumberFormat="1" applyFont="1" applyAlignment="1">
      <alignment horizontal="left" vertical="center"/>
    </xf>
    <xf numFmtId="0" fontId="12" fillId="0" borderId="0" xfId="4" applyFont="1" applyAlignment="1">
      <alignment horizontal="left" vertical="center" wrapText="1"/>
    </xf>
    <xf numFmtId="37" fontId="4" fillId="0" borderId="0" xfId="3" applyNumberFormat="1" applyFont="1" applyFill="1" applyBorder="1" applyAlignment="1" applyProtection="1">
      <alignment horizontal="left" vertical="center" wrapText="1"/>
    </xf>
    <xf numFmtId="0" fontId="3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0" fillId="0" borderId="0" xfId="0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horizontal="right" vertical="center"/>
    </xf>
  </cellXfs>
  <cellStyles count="5">
    <cellStyle name="Comma" xfId="1" builtinId="3"/>
    <cellStyle name="Comma 3" xfId="3" xr:uid="{ECC8B78E-5DC9-4ED3-B961-B529453088FC}"/>
    <cellStyle name="Normal" xfId="0" builtinId="0"/>
    <cellStyle name="Normal 2" xfId="2" xr:uid="{9A5A2925-997B-4596-BD1E-BE36D770CC4C}"/>
    <cellStyle name="Normal 21 2" xfId="4" xr:uid="{02204A08-5226-47C5-8990-BA1388F040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05503-B23E-4585-AC8B-5244F1A9A0B5}">
  <dimension ref="A1:D61"/>
  <sheetViews>
    <sheetView tabSelected="1" topLeftCell="A49" workbookViewId="0">
      <selection activeCell="I89" sqref="I89"/>
    </sheetView>
  </sheetViews>
  <sheetFormatPr defaultRowHeight="15" x14ac:dyDescent="0.25"/>
  <cols>
    <col min="1" max="1" width="61.42578125" style="42" customWidth="1"/>
    <col min="2" max="2" width="14" bestFit="1" customWidth="1"/>
    <col min="3" max="3" width="2" customWidth="1"/>
    <col min="4" max="4" width="12.5703125" bestFit="1" customWidth="1"/>
  </cols>
  <sheetData>
    <row r="1" spans="1:4" x14ac:dyDescent="0.25">
      <c r="A1" s="38" t="s">
        <v>0</v>
      </c>
      <c r="B1" s="1"/>
      <c r="C1" s="2"/>
      <c r="D1" s="2"/>
    </row>
    <row r="2" spans="1:4" x14ac:dyDescent="0.25">
      <c r="A2" s="39" t="s">
        <v>1</v>
      </c>
      <c r="B2" s="1"/>
      <c r="C2" s="2"/>
      <c r="D2" s="2"/>
    </row>
    <row r="3" spans="1:4" x14ac:dyDescent="0.25">
      <c r="A3" s="39" t="s">
        <v>2</v>
      </c>
      <c r="B3" s="1"/>
      <c r="C3" s="2"/>
      <c r="D3" s="2"/>
    </row>
    <row r="4" spans="1:4" x14ac:dyDescent="0.25">
      <c r="A4" s="39" t="s">
        <v>3</v>
      </c>
      <c r="B4" s="1"/>
      <c r="C4" s="2"/>
      <c r="D4" s="2"/>
    </row>
    <row r="5" spans="1:4" x14ac:dyDescent="0.25">
      <c r="A5" s="38" t="s">
        <v>4</v>
      </c>
      <c r="B5" s="1"/>
      <c r="C5" s="3"/>
      <c r="D5" s="3"/>
    </row>
    <row r="6" spans="1:4" x14ac:dyDescent="0.25">
      <c r="A6" s="40"/>
      <c r="B6" s="4" t="s">
        <v>5</v>
      </c>
      <c r="C6" s="4"/>
      <c r="D6" s="4" t="s">
        <v>5</v>
      </c>
    </row>
    <row r="7" spans="1:4" x14ac:dyDescent="0.25">
      <c r="A7" s="40"/>
      <c r="B7" s="4" t="s">
        <v>6</v>
      </c>
      <c r="C7" s="4"/>
      <c r="D7" s="4" t="s">
        <v>7</v>
      </c>
    </row>
    <row r="8" spans="1:4" x14ac:dyDescent="0.25">
      <c r="A8" s="5"/>
      <c r="B8" s="6"/>
      <c r="C8" s="7"/>
      <c r="D8" s="6"/>
    </row>
    <row r="9" spans="1:4" x14ac:dyDescent="0.25">
      <c r="A9" s="41" t="s">
        <v>8</v>
      </c>
      <c r="B9" s="8"/>
      <c r="C9" s="9"/>
      <c r="D9" s="8"/>
    </row>
    <row r="10" spans="1:4" x14ac:dyDescent="0.25">
      <c r="A10" s="10" t="s">
        <v>9</v>
      </c>
      <c r="B10" s="11">
        <v>586508964.23432899</v>
      </c>
      <c r="C10" s="12"/>
      <c r="D10" s="11">
        <v>396257703.56242001</v>
      </c>
    </row>
    <row r="11" spans="1:4" x14ac:dyDescent="0.25">
      <c r="A11" s="10" t="s">
        <v>10</v>
      </c>
      <c r="B11" s="11">
        <v>86528109.924979404</v>
      </c>
      <c r="C11" s="12"/>
      <c r="D11" s="11">
        <v>86761708.333441302</v>
      </c>
    </row>
    <row r="12" spans="1:4" x14ac:dyDescent="0.25">
      <c r="A12" s="10" t="s">
        <v>11</v>
      </c>
      <c r="B12" s="11">
        <v>557996.78346072102</v>
      </c>
      <c r="C12" s="12"/>
      <c r="D12" s="11">
        <v>726169.64213000005</v>
      </c>
    </row>
    <row r="13" spans="1:4" x14ac:dyDescent="0.25">
      <c r="A13" s="10" t="s">
        <v>12</v>
      </c>
      <c r="B13" s="11">
        <v>15232544</v>
      </c>
      <c r="C13" s="12"/>
      <c r="D13" s="11">
        <v>9106014.1099999994</v>
      </c>
    </row>
    <row r="14" spans="1:4" x14ac:dyDescent="0.25">
      <c r="A14" s="10" t="s">
        <v>13</v>
      </c>
      <c r="B14" s="11">
        <v>21702195</v>
      </c>
      <c r="C14" s="12"/>
      <c r="D14" s="11">
        <v>3287899.15</v>
      </c>
    </row>
    <row r="15" spans="1:4" ht="28.5" x14ac:dyDescent="0.25">
      <c r="A15" s="13" t="s">
        <v>14</v>
      </c>
      <c r="B15" s="11"/>
      <c r="C15" s="12"/>
      <c r="D15" s="11"/>
    </row>
    <row r="16" spans="1:4" ht="28.5" x14ac:dyDescent="0.25">
      <c r="A16" s="13" t="s">
        <v>15</v>
      </c>
      <c r="B16" s="11">
        <v>18784693.233333301</v>
      </c>
      <c r="C16" s="12"/>
      <c r="D16" s="11">
        <v>21560679.780000001</v>
      </c>
    </row>
    <row r="17" spans="1:4" x14ac:dyDescent="0.25">
      <c r="A17" s="13" t="s">
        <v>16</v>
      </c>
      <c r="B17" s="11">
        <v>6320088</v>
      </c>
      <c r="C17" s="12"/>
      <c r="D17" s="11">
        <v>23564362.420000002</v>
      </c>
    </row>
    <row r="18" spans="1:4" x14ac:dyDescent="0.25">
      <c r="A18" s="13" t="s">
        <v>17</v>
      </c>
      <c r="B18" s="14"/>
      <c r="C18" s="12"/>
      <c r="D18" s="14"/>
    </row>
    <row r="19" spans="1:4" x14ac:dyDescent="0.25">
      <c r="A19" s="10" t="s">
        <v>17</v>
      </c>
      <c r="B19" s="11">
        <f>-42016327</f>
        <v>-42016327</v>
      </c>
      <c r="C19" s="12"/>
      <c r="D19" s="11">
        <v>-41037181.829999998</v>
      </c>
    </row>
    <row r="20" spans="1:4" x14ac:dyDescent="0.25">
      <c r="A20" s="10" t="s">
        <v>18</v>
      </c>
      <c r="B20" s="11">
        <f>-280144635</f>
        <v>-280144635</v>
      </c>
      <c r="C20" s="12"/>
      <c r="D20" s="11">
        <v>-218425400.27000001</v>
      </c>
    </row>
    <row r="21" spans="1:4" x14ac:dyDescent="0.25">
      <c r="A21" s="13" t="s">
        <v>19</v>
      </c>
      <c r="B21" s="14"/>
      <c r="C21" s="12"/>
      <c r="D21" s="14"/>
    </row>
    <row r="22" spans="1:4" x14ac:dyDescent="0.25">
      <c r="A22" s="10" t="s">
        <v>20</v>
      </c>
      <c r="B22" s="11">
        <f>-169388751</f>
        <v>-169388751</v>
      </c>
      <c r="C22" s="12"/>
      <c r="D22" s="11">
        <v>-143432244</v>
      </c>
    </row>
    <row r="23" spans="1:4" x14ac:dyDescent="0.25">
      <c r="A23" s="10" t="s">
        <v>21</v>
      </c>
      <c r="B23" s="11">
        <f>-25368697.5</f>
        <v>-25368697.5</v>
      </c>
      <c r="C23" s="12"/>
      <c r="D23" s="11">
        <v>-22168203</v>
      </c>
    </row>
    <row r="24" spans="1:4" x14ac:dyDescent="0.25">
      <c r="A24" s="10" t="s">
        <v>22</v>
      </c>
      <c r="B24" s="11">
        <f>-88803</f>
        <v>-88803</v>
      </c>
      <c r="C24" s="12"/>
      <c r="D24" s="11">
        <v>-1001760</v>
      </c>
    </row>
    <row r="25" spans="1:4" x14ac:dyDescent="0.25">
      <c r="A25" s="13" t="s">
        <v>23</v>
      </c>
      <c r="B25" s="11"/>
      <c r="C25" s="12"/>
      <c r="D25" s="11"/>
    </row>
    <row r="26" spans="1:4" x14ac:dyDescent="0.25">
      <c r="A26" s="13" t="s">
        <v>24</v>
      </c>
      <c r="B26" s="11">
        <f>-64038095.9990649</f>
        <v>-64038095.9990649</v>
      </c>
      <c r="C26" s="12"/>
      <c r="D26" s="11">
        <v>-64535684.016344398</v>
      </c>
    </row>
    <row r="27" spans="1:4" x14ac:dyDescent="0.25">
      <c r="A27" s="13" t="s">
        <v>25</v>
      </c>
      <c r="B27" s="11">
        <f>-14491911</f>
        <v>-14491911</v>
      </c>
      <c r="C27" s="12"/>
      <c r="D27" s="11">
        <v>-24003766.148424301</v>
      </c>
    </row>
    <row r="28" spans="1:4" x14ac:dyDescent="0.25">
      <c r="A28" s="13" t="s">
        <v>26</v>
      </c>
      <c r="B28" s="14"/>
      <c r="C28" s="12"/>
      <c r="D28" s="14"/>
    </row>
    <row r="29" spans="1:4" x14ac:dyDescent="0.25">
      <c r="A29" s="10" t="s">
        <v>27</v>
      </c>
      <c r="B29" s="15"/>
      <c r="C29" s="16"/>
      <c r="D29" s="15"/>
    </row>
    <row r="30" spans="1:4" x14ac:dyDescent="0.25">
      <c r="A30" s="10" t="s">
        <v>28</v>
      </c>
      <c r="B30" s="15"/>
      <c r="C30" s="16"/>
      <c r="D30" s="15"/>
    </row>
    <row r="31" spans="1:4" ht="30" x14ac:dyDescent="0.25">
      <c r="A31" s="10" t="s">
        <v>29</v>
      </c>
      <c r="B31" s="15"/>
      <c r="C31" s="16"/>
      <c r="D31" s="15"/>
    </row>
    <row r="32" spans="1:4" ht="30" x14ac:dyDescent="0.25">
      <c r="A32" s="10" t="s">
        <v>30</v>
      </c>
      <c r="B32" s="15"/>
      <c r="C32" s="16"/>
      <c r="D32" s="15"/>
    </row>
    <row r="33" spans="1:4" ht="30" x14ac:dyDescent="0.25">
      <c r="A33" s="10" t="s">
        <v>31</v>
      </c>
      <c r="B33" s="15">
        <v>0</v>
      </c>
      <c r="C33" s="16"/>
      <c r="D33" s="15">
        <v>0</v>
      </c>
    </row>
    <row r="34" spans="1:4" ht="30" x14ac:dyDescent="0.25">
      <c r="A34" s="10" t="s">
        <v>32</v>
      </c>
      <c r="B34" s="15"/>
      <c r="C34" s="16"/>
      <c r="D34" s="15"/>
    </row>
    <row r="35" spans="1:4" ht="28.5" x14ac:dyDescent="0.25">
      <c r="A35" s="13" t="s">
        <v>33</v>
      </c>
      <c r="B35" s="15"/>
      <c r="C35" s="16"/>
      <c r="D35" s="15"/>
    </row>
    <row r="36" spans="1:4" x14ac:dyDescent="0.25">
      <c r="A36" s="13" t="s">
        <v>34</v>
      </c>
      <c r="B36" s="14"/>
      <c r="C36" s="12"/>
      <c r="D36" s="14"/>
    </row>
    <row r="37" spans="1:4" x14ac:dyDescent="0.25">
      <c r="A37" s="10" t="s">
        <v>35</v>
      </c>
      <c r="B37" s="11">
        <f>-12107106</f>
        <v>-12107106</v>
      </c>
      <c r="C37" s="12"/>
      <c r="D37" s="11">
        <v>-10567396.18</v>
      </c>
    </row>
    <row r="38" spans="1:4" ht="30" x14ac:dyDescent="0.25">
      <c r="A38" s="10" t="s">
        <v>36</v>
      </c>
      <c r="B38" s="11"/>
      <c r="C38" s="12"/>
      <c r="D38" s="11"/>
    </row>
    <row r="39" spans="1:4" x14ac:dyDescent="0.25">
      <c r="A39" s="10" t="s">
        <v>37</v>
      </c>
      <c r="B39" s="11">
        <v>2318119</v>
      </c>
      <c r="C39" s="12"/>
      <c r="D39" s="11">
        <v>13723598.800000001</v>
      </c>
    </row>
    <row r="40" spans="1:4" x14ac:dyDescent="0.25">
      <c r="A40" s="13" t="s">
        <v>38</v>
      </c>
      <c r="B40" s="11"/>
      <c r="C40" s="12"/>
      <c r="D40" s="11"/>
    </row>
    <row r="41" spans="1:4" x14ac:dyDescent="0.25">
      <c r="A41" s="17" t="s">
        <v>39</v>
      </c>
      <c r="B41" s="11"/>
      <c r="C41" s="12"/>
      <c r="D41" s="11"/>
    </row>
    <row r="42" spans="1:4" x14ac:dyDescent="0.25">
      <c r="A42" s="13" t="s">
        <v>40</v>
      </c>
      <c r="B42" s="18">
        <f>SUM(B9:B41)</f>
        <v>130308383.67703763</v>
      </c>
      <c r="C42" s="19"/>
      <c r="D42" s="18">
        <f>SUM(D9:D41)</f>
        <v>29816500.353222601</v>
      </c>
    </row>
    <row r="43" spans="1:4" x14ac:dyDescent="0.25">
      <c r="A43" s="13" t="s">
        <v>41</v>
      </c>
      <c r="B43" s="20"/>
      <c r="C43" s="19"/>
      <c r="D43" s="20"/>
    </row>
    <row r="44" spans="1:4" x14ac:dyDescent="0.25">
      <c r="A44" s="10" t="s">
        <v>42</v>
      </c>
      <c r="B44" s="11">
        <f>-21720044.2575036</f>
        <v>-21720044.257503599</v>
      </c>
      <c r="C44" s="12"/>
      <c r="D44" s="11">
        <v>-8073040</v>
      </c>
    </row>
    <row r="45" spans="1:4" x14ac:dyDescent="0.25">
      <c r="A45" s="10" t="s">
        <v>43</v>
      </c>
      <c r="B45" s="11"/>
      <c r="C45" s="12"/>
      <c r="D45" s="11"/>
    </row>
    <row r="46" spans="1:4" x14ac:dyDescent="0.25">
      <c r="A46" s="10" t="s">
        <v>44</v>
      </c>
      <c r="B46" s="11"/>
      <c r="C46" s="12"/>
      <c r="D46" s="11"/>
    </row>
    <row r="47" spans="1:4" x14ac:dyDescent="0.25">
      <c r="A47" s="13" t="s">
        <v>45</v>
      </c>
      <c r="B47" s="43">
        <f>SUM(B42:B46)</f>
        <v>108588339.41953403</v>
      </c>
      <c r="C47" s="19"/>
      <c r="D47" s="18">
        <f>SUM(D42:D46)</f>
        <v>21743460.353222601</v>
      </c>
    </row>
    <row r="48" spans="1:4" ht="15.75" thickBot="1" x14ac:dyDescent="0.3">
      <c r="A48" s="21"/>
      <c r="B48" s="22"/>
      <c r="C48" s="23"/>
      <c r="D48" s="22"/>
    </row>
    <row r="49" spans="1:4" ht="15.75" thickTop="1" x14ac:dyDescent="0.25">
      <c r="A49" s="24" t="s">
        <v>46</v>
      </c>
      <c r="B49" s="25"/>
      <c r="C49" s="26"/>
      <c r="D49" s="25"/>
    </row>
    <row r="50" spans="1:4" x14ac:dyDescent="0.25">
      <c r="A50" s="10" t="s">
        <v>47</v>
      </c>
      <c r="B50" s="27"/>
      <c r="C50" s="26"/>
      <c r="D50" s="27"/>
    </row>
    <row r="51" spans="1:4" x14ac:dyDescent="0.25">
      <c r="A51" s="10" t="s">
        <v>48</v>
      </c>
      <c r="B51" s="27"/>
      <c r="C51" s="26"/>
      <c r="D51" s="27"/>
    </row>
    <row r="52" spans="1:4" ht="30" x14ac:dyDescent="0.25">
      <c r="A52" s="10" t="s">
        <v>49</v>
      </c>
      <c r="B52" s="27"/>
      <c r="C52" s="26"/>
      <c r="D52" s="27"/>
    </row>
    <row r="53" spans="1:4" x14ac:dyDescent="0.25">
      <c r="A53" s="10" t="s">
        <v>50</v>
      </c>
      <c r="B53" s="27"/>
      <c r="C53" s="26"/>
      <c r="D53" s="27"/>
    </row>
    <row r="54" spans="1:4" x14ac:dyDescent="0.25">
      <c r="A54" s="28" t="s">
        <v>51</v>
      </c>
      <c r="B54" s="27"/>
      <c r="C54" s="26"/>
      <c r="D54" s="27"/>
    </row>
    <row r="55" spans="1:4" ht="28.5" x14ac:dyDescent="0.25">
      <c r="A55" s="24" t="s">
        <v>52</v>
      </c>
      <c r="B55" s="29">
        <f>SUM(B50:B54)</f>
        <v>0</v>
      </c>
      <c r="C55" s="30"/>
      <c r="D55" s="29">
        <f>SUM(D50:D54)</f>
        <v>0</v>
      </c>
    </row>
    <row r="56" spans="1:4" x14ac:dyDescent="0.25">
      <c r="A56" s="31"/>
      <c r="B56" s="32"/>
      <c r="C56" s="33"/>
      <c r="D56" s="32"/>
    </row>
    <row r="57" spans="1:4" ht="29.25" thickBot="1" x14ac:dyDescent="0.3">
      <c r="A57" s="24" t="s">
        <v>53</v>
      </c>
      <c r="B57" s="44">
        <f>B47+B55</f>
        <v>108588339.41953403</v>
      </c>
      <c r="C57" s="35"/>
      <c r="D57" s="34">
        <f>D47+D55</f>
        <v>21743460.353222601</v>
      </c>
    </row>
    <row r="58" spans="1:4" ht="15.75" thickTop="1" x14ac:dyDescent="0.25">
      <c r="A58" s="31"/>
      <c r="B58" s="32"/>
      <c r="C58" s="33"/>
      <c r="D58" s="32"/>
    </row>
    <row r="59" spans="1:4" x14ac:dyDescent="0.25">
      <c r="A59" s="36" t="s">
        <v>54</v>
      </c>
      <c r="B59" s="32"/>
      <c r="C59" s="33"/>
      <c r="D59" s="32"/>
    </row>
    <row r="60" spans="1:4" x14ac:dyDescent="0.25">
      <c r="A60" s="31" t="s">
        <v>55</v>
      </c>
      <c r="B60" s="11"/>
      <c r="C60" s="37"/>
      <c r="D60" s="11"/>
    </row>
    <row r="61" spans="1:4" x14ac:dyDescent="0.25">
      <c r="A61" s="31" t="s">
        <v>56</v>
      </c>
      <c r="B61" s="11"/>
      <c r="C61" s="37"/>
      <c r="D6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fredi dervishi</dc:creator>
  <cp:lastModifiedBy>fredi dervishi</cp:lastModifiedBy>
  <dcterms:created xsi:type="dcterms:W3CDTF">2025-07-21T11:37:53Z</dcterms:created>
  <dcterms:modified xsi:type="dcterms:W3CDTF">2025-07-21T11:53:46Z</dcterms:modified>
</cp:coreProperties>
</file>