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45" yWindow="105" windowWidth="11880" windowHeight="10155" tabRatio="892" activeTab="3"/>
  </bookViews>
  <sheets>
    <sheet name="K" sheetId="28" r:id="rId1"/>
    <sheet name="A" sheetId="29" r:id="rId2"/>
    <sheet name="P" sheetId="30" r:id="rId3"/>
    <sheet name="A-S" sheetId="31" r:id="rId4"/>
    <sheet name="Fl" sheetId="33" r:id="rId5"/>
    <sheet name="Ka" sheetId="34" r:id="rId6"/>
    <sheet name="In" sheetId="35" r:id="rId7"/>
  </sheets>
  <calcPr calcId="125725"/>
</workbook>
</file>

<file path=xl/calcChain.xml><?xml version="1.0" encoding="utf-8"?>
<calcChain xmlns="http://schemas.openxmlformats.org/spreadsheetml/2006/main">
  <c r="H29" i="33"/>
  <c r="H21"/>
  <c r="H5"/>
  <c r="G33" i="31"/>
  <c r="G38" s="1"/>
  <c r="G21"/>
  <c r="G19"/>
  <c r="G16"/>
  <c r="G13"/>
  <c r="G6"/>
  <c r="F33" i="30"/>
  <c r="F31"/>
  <c r="F29"/>
  <c r="F25"/>
  <c r="F21"/>
  <c r="F19"/>
  <c r="F13"/>
  <c r="F6"/>
  <c r="F4"/>
  <c r="F50" i="29"/>
  <c r="F48"/>
  <c r="F44"/>
  <c r="F42"/>
  <c r="F35"/>
  <c r="F30"/>
  <c r="F25"/>
  <c r="F23"/>
  <c r="F21"/>
  <c r="F15"/>
  <c r="F11"/>
  <c r="F8"/>
  <c r="F4"/>
  <c r="F10" i="30" l="1"/>
  <c r="F23" s="1"/>
  <c r="G29" i="31"/>
  <c r="G30" s="1"/>
  <c r="G39" s="1"/>
  <c r="G41" s="1"/>
  <c r="F35" i="30"/>
  <c r="F28" i="29"/>
  <c r="F52"/>
  <c r="F53" l="1"/>
  <c r="F49" i="30" l="1"/>
  <c r="F50" s="1"/>
  <c r="E50" i="29" l="1"/>
  <c r="E48"/>
  <c r="E44"/>
  <c r="E42"/>
  <c r="E30"/>
  <c r="E23"/>
  <c r="E21"/>
  <c r="E8"/>
  <c r="E31" i="30"/>
  <c r="E21"/>
  <c r="E19"/>
  <c r="E6"/>
  <c r="E4"/>
  <c r="F19" i="31"/>
  <c r="F6"/>
  <c r="M24" i="34" l="1"/>
  <c r="L24"/>
  <c r="K24"/>
  <c r="J24"/>
  <c r="I24"/>
  <c r="H24"/>
  <c r="G24"/>
  <c r="F24"/>
  <c r="N23"/>
  <c r="N22"/>
  <c r="N21"/>
  <c r="N20"/>
  <c r="N19"/>
  <c r="N18"/>
  <c r="N17"/>
  <c r="N16"/>
  <c r="N15"/>
  <c r="N24" s="1"/>
  <c r="H39" i="33" l="1"/>
  <c r="G38" s="1"/>
  <c r="F13" i="31"/>
  <c r="G21" i="33" l="1"/>
  <c r="F33" i="31"/>
  <c r="F38" s="1"/>
  <c r="E29" i="30"/>
  <c r="E35" i="29"/>
  <c r="E52" s="1"/>
  <c r="E13" i="30" l="1"/>
  <c r="E15" i="29"/>
  <c r="E10" i="30"/>
  <c r="F16" i="31"/>
  <c r="E25" i="29"/>
  <c r="E11"/>
  <c r="G5" i="33" l="1"/>
  <c r="G29"/>
  <c r="E25" i="30"/>
  <c r="E35" s="1"/>
  <c r="F21" i="31"/>
  <c r="F29" s="1"/>
  <c r="F30" s="1"/>
  <c r="F39" s="1"/>
  <c r="F41" s="1"/>
  <c r="E23" i="30"/>
  <c r="G39" i="33" l="1"/>
  <c r="E4" i="29"/>
  <c r="E28" l="1"/>
  <c r="E53" s="1"/>
  <c r="E49" i="30"/>
  <c r="E50" s="1"/>
  <c r="D50" l="1"/>
  <c r="D53" i="29"/>
</calcChain>
</file>

<file path=xl/sharedStrings.xml><?xml version="1.0" encoding="utf-8"?>
<sst xmlns="http://schemas.openxmlformats.org/spreadsheetml/2006/main" count="400" uniqueCount="339">
  <si>
    <t>Arka</t>
  </si>
  <si>
    <t>Nr.</t>
  </si>
  <si>
    <t>Banka</t>
  </si>
  <si>
    <t>PASQYRAT  FINANCIARE</t>
  </si>
  <si>
    <t>Mbështetur në Ligjin nr. 9228, dt. 29,04,2004 "Për Kontabilitetin dhe  Pasqyrat Financiare", ndryshuar me Ligjin nr. 9477, dt. 09,02,2006</t>
  </si>
  <si>
    <t>Ne Vendimin nr. 01, dt 19,04,2008 të Këshillit Kombëtar të Kontabilitetit</t>
  </si>
  <si>
    <t>Urdhërit nr. 65, dt. 05,05,2008 të Ministrit të Financave</t>
  </si>
  <si>
    <t>Të  dhënat  identifikuse</t>
  </si>
  <si>
    <t>Të  dhëna  të  tjera</t>
  </si>
  <si>
    <t xml:space="preserve">Emri : </t>
  </si>
  <si>
    <t>X</t>
  </si>
  <si>
    <t xml:space="preserve">  Individuale</t>
  </si>
  <si>
    <t>Pasqyra Financiare</t>
  </si>
  <si>
    <t xml:space="preserve">NIPT : </t>
  </si>
  <si>
    <t xml:space="preserve">  Të konsoliduara</t>
  </si>
  <si>
    <t xml:space="preserve">Monedha : </t>
  </si>
  <si>
    <r>
      <t xml:space="preserve">  </t>
    </r>
    <r>
      <rPr>
        <b/>
        <sz val="11"/>
        <color indexed="8"/>
        <rFont val="Calibri"/>
        <family val="2"/>
      </rPr>
      <t>£ekë - ALL</t>
    </r>
  </si>
  <si>
    <t xml:space="preserve">F. Ligjore. </t>
  </si>
  <si>
    <t>Shoqeri me Pergjegjesi te Kufizuar</t>
  </si>
  <si>
    <t>Periudha Kontabël :</t>
  </si>
  <si>
    <t xml:space="preserve">Adresa : </t>
  </si>
  <si>
    <t xml:space="preserve">Data e Miratimit : </t>
  </si>
  <si>
    <t xml:space="preserve">Data e Krijimit. </t>
  </si>
  <si>
    <t xml:space="preserve">Përpiluar nga : </t>
  </si>
  <si>
    <t xml:space="preserve">Nr. Regj. Tregëtar. </t>
  </si>
  <si>
    <t xml:space="preserve"> Regjistrim ne Q.K.R.</t>
  </si>
  <si>
    <t>D.R.T.</t>
  </si>
  <si>
    <t>Veprimtar.</t>
  </si>
  <si>
    <t xml:space="preserve">Data e Dorëzimit : </t>
  </si>
  <si>
    <t>Q.K.R.</t>
  </si>
  <si>
    <t>AKTIVET</t>
  </si>
  <si>
    <t>Shenime</t>
  </si>
  <si>
    <t>Viti</t>
  </si>
  <si>
    <t>AKTIVET  AFATSHKURTERA  ( I )</t>
  </si>
  <si>
    <t>Aktive Monetare</t>
  </si>
  <si>
    <t>a.</t>
  </si>
  <si>
    <t>b.</t>
  </si>
  <si>
    <t>Derivate dhe Aktive te Mbajtura per Tregetim</t>
  </si>
  <si>
    <t>Derivatet</t>
  </si>
  <si>
    <t>Aktivet e Mbajtura per Tregetim</t>
  </si>
  <si>
    <t>Aktive te Tjera Financiare Afatshkurtera</t>
  </si>
  <si>
    <t>c.</t>
  </si>
  <si>
    <t>d.</t>
  </si>
  <si>
    <t>Inventari</t>
  </si>
  <si>
    <t>Lendet e Para</t>
  </si>
  <si>
    <t>Prodhime ne Proçes</t>
  </si>
  <si>
    <t>Produkte te Gatshme</t>
  </si>
  <si>
    <t>Mallra per Rishitje</t>
  </si>
  <si>
    <t>e.</t>
  </si>
  <si>
    <t>Aktivet Biologjike Afatshkurtera</t>
  </si>
  <si>
    <t>Aktivet Afatshkurtera te Mbajtura per Shitje</t>
  </si>
  <si>
    <t>Parapagimet dhe Shpenzime e shtyra</t>
  </si>
  <si>
    <t>TOTALI  I  AKTIVEVE  AFATSHKURTERA  ( I )</t>
  </si>
  <si>
    <t>AKTIVET  AFATGJATA  ( II )</t>
  </si>
  <si>
    <t>Investimet Financiara Afatgjata</t>
  </si>
  <si>
    <r>
      <t xml:space="preserve">Pjesemarje te tjera ne njesi te kontrolluara </t>
    </r>
    <r>
      <rPr>
        <i/>
        <sz val="8"/>
        <color indexed="8"/>
        <rFont val="Calibri"/>
        <family val="2"/>
      </rPr>
      <t>(vetem ne PF)</t>
    </r>
  </si>
  <si>
    <t>Aksione dhe Investime te tjera ne Pjesmarrje</t>
  </si>
  <si>
    <t>Aksione dhe Letra te tjera me Vlere</t>
  </si>
  <si>
    <t>Llogari / Kerkesa te arketueshme Afatgjata</t>
  </si>
  <si>
    <t>Aktive Afatgjata Materiale</t>
  </si>
  <si>
    <t>Toka</t>
  </si>
  <si>
    <t>Ndertesa</t>
  </si>
  <si>
    <t>Makineri dhe paisje</t>
  </si>
  <si>
    <t>Aktive te tjera afatgjata materiale (me vl. kontab.)</t>
  </si>
  <si>
    <t>Aktivet Biologjike afatgjata</t>
  </si>
  <si>
    <t>Aktivet Atatgjata Jomateriale</t>
  </si>
  <si>
    <t>Emri i mire</t>
  </si>
  <si>
    <t>Shpenzimet e Zhvillimit</t>
  </si>
  <si>
    <t>Aktive te tjera Afatgjata Jometeriale</t>
  </si>
  <si>
    <t>Kapitali Aksionar i Papaguar</t>
  </si>
  <si>
    <t>Aktive te Tjera Afatgjata</t>
  </si>
  <si>
    <t>TOTALI  I  AKTIVEVE  AFATGJATA  ( II )</t>
  </si>
  <si>
    <t>TOTALI  I  AKTIVEVE  ( I + II )</t>
  </si>
  <si>
    <t>DETYRIMET  DHE  KAPITALI</t>
  </si>
  <si>
    <t>DETYRIMET  AFATSHKURTERA    ( I )</t>
  </si>
  <si>
    <t>Huamarrjet</t>
  </si>
  <si>
    <t>Huat dhe obligacionet afatshkurtera</t>
  </si>
  <si>
    <t>Kthimet / ripagesat e huave afatgjata</t>
  </si>
  <si>
    <t>Bono te konvertueshme</t>
  </si>
  <si>
    <t>Huat dhe Parapagimet</t>
  </si>
  <si>
    <t>Te pagueshme ndaj furnitoreve</t>
  </si>
  <si>
    <t>Te pagueshme ndaj punonjesve</t>
  </si>
  <si>
    <t>Detyrimet tatimore</t>
  </si>
  <si>
    <t>&gt; Sig Shoqer + Shendet</t>
  </si>
  <si>
    <t>&gt; T.A.Punesimi</t>
  </si>
  <si>
    <t>&gt; Tatim Fitimi</t>
  </si>
  <si>
    <t>Hua te tjera</t>
  </si>
  <si>
    <t>Parapagimet e arketuara</t>
  </si>
  <si>
    <t>Grantet dhe te ardhurat e shtyra</t>
  </si>
  <si>
    <t>Provizionet afatshkurtra</t>
  </si>
  <si>
    <t>TOTALI  I  DETYRIMEVE  AFATSHKURTRA  ( I )</t>
  </si>
  <si>
    <t>DETYRIME AFATGJATA      ( II )</t>
  </si>
  <si>
    <t>Huat afatgjata</t>
  </si>
  <si>
    <t>Hua, bono dhe detyrime nga qera financiare</t>
  </si>
  <si>
    <t>Bonot e konvertueshme</t>
  </si>
  <si>
    <t>Hua te tjera afatgjata</t>
  </si>
  <si>
    <t>Provizione afatgjata</t>
  </si>
  <si>
    <t>TOTALI  I  DETYRIMEVE  AFATGJATA  ( II )</t>
  </si>
  <si>
    <t>KAPITALI      ( III )</t>
  </si>
  <si>
    <t>Aksionet e pakices</t>
  </si>
  <si>
    <t>(qe perdoren vetem ne pasqyrat financiare te konsoliduara)</t>
  </si>
  <si>
    <t>Kapitali qe i perket aksionareve te shoqeris meme</t>
  </si>
  <si>
    <t>(perdoret vetem ne Pasqyrat Financiare te konsoliduara)</t>
  </si>
  <si>
    <t>TOTALI  I  KAPITALIT  ( III )</t>
  </si>
  <si>
    <t>TOTALI  I  DETYRIMEVE E KAPITALIT  ( I + II + III )</t>
  </si>
  <si>
    <t>A - PASQYRA E TE ARDHURAVE DHE SHPENZIMEVE</t>
  </si>
  <si>
    <t>( Bazuar ne Klasifikimin e Shpenzimeve sipas Natyres )</t>
  </si>
  <si>
    <t>Pershkrimi  i  Elementeve</t>
  </si>
  <si>
    <t>Nr. Llog.</t>
  </si>
  <si>
    <t>Shitjet  Neto</t>
  </si>
  <si>
    <t>a)..</t>
  </si>
  <si>
    <t>Shitje Mallrash</t>
  </si>
  <si>
    <t>b)..</t>
  </si>
  <si>
    <t>Shitje Aktive</t>
  </si>
  <si>
    <t>c)..</t>
  </si>
  <si>
    <t>Shitje Sherbime</t>
  </si>
  <si>
    <t>Te ardhura te tjera nga Veprimtarite e Shfrytezimit</t>
  </si>
  <si>
    <t xml:space="preserve">Ndryshimet ne inventarin e produkteve te </t>
  </si>
  <si>
    <t>gatshme dhe prodhimi ne proçes</t>
  </si>
  <si>
    <t>Mallra e materiale</t>
  </si>
  <si>
    <t>Mallrat e blera</t>
  </si>
  <si>
    <t>Kosto e punes</t>
  </si>
  <si>
    <t>Paga personeli</t>
  </si>
  <si>
    <t>Shpenz. per sig. shoqerore e shendetsore</t>
  </si>
  <si>
    <t>Amortizimi dhe zhvleresimet</t>
  </si>
  <si>
    <t>Mjet Transporti</t>
  </si>
  <si>
    <t>Shpenzimet e tjera</t>
  </si>
  <si>
    <t>Shpenz. Komision Bankar</t>
  </si>
  <si>
    <r>
      <t xml:space="preserve">TOTALI i Shpenzimeve                   </t>
    </r>
    <r>
      <rPr>
        <b/>
        <sz val="8"/>
        <color indexed="8"/>
        <rFont val="Calibri"/>
        <family val="2"/>
      </rPr>
      <t xml:space="preserve">  </t>
    </r>
    <r>
      <rPr>
        <sz val="8"/>
        <color indexed="8"/>
        <rFont val="Calibri"/>
        <family val="2"/>
      </rPr>
      <t xml:space="preserve">  ( 4 + 5 + 6 + 7 )</t>
    </r>
  </si>
  <si>
    <r>
      <t xml:space="preserve">Fitimi  (humbja) nga veprimtaria kryesore    </t>
    </r>
    <r>
      <rPr>
        <sz val="8"/>
        <color indexed="8"/>
        <rFont val="Calibri"/>
        <family val="2"/>
      </rPr>
      <t>( 1 + 2 ± 3 - 8 )</t>
    </r>
  </si>
  <si>
    <r>
      <t xml:space="preserve">Te ardhurat dhe veprimtarite financiare </t>
    </r>
    <r>
      <rPr>
        <sz val="8"/>
        <color indexed="8"/>
        <rFont val="Calibri"/>
        <family val="2"/>
      </rPr>
      <t>nga njesite e kontrolluara</t>
    </r>
  </si>
  <si>
    <r>
      <t xml:space="preserve">Te ardhurat dhe veprimtarite financiare </t>
    </r>
    <r>
      <rPr>
        <sz val="8"/>
        <color indexed="8"/>
        <rFont val="Calibri"/>
        <family val="2"/>
      </rPr>
      <t>nga pjesemarrjet</t>
    </r>
  </si>
  <si>
    <t>Te ardhurat dhe Shpenzimet Financiare</t>
  </si>
  <si>
    <t>Te ardhurat e Shpenzimet Financiare nga investime te tjera afatgjata</t>
  </si>
  <si>
    <t>Te ardhurat dhe Shpenzimet nga interesat</t>
  </si>
  <si>
    <t>d)..</t>
  </si>
  <si>
    <t>Te ardhura dhe Shpenzime te tjera financiare</t>
  </si>
  <si>
    <r>
      <t xml:space="preserve">TOTALI I te adhurave e shpenzimeve financiare </t>
    </r>
    <r>
      <rPr>
        <sz val="8"/>
        <color indexed="8"/>
        <rFont val="Calibri"/>
        <family val="2"/>
      </rPr>
      <t>(a ± b ± c ± d)</t>
    </r>
  </si>
  <si>
    <t>Shpenzimet e tatimit mbi fitimin</t>
  </si>
  <si>
    <t>Elementet e pasqyrave te konsoliduara</t>
  </si>
  <si>
    <t>PASQYRA  E  FLUKSIT  MONETAR</t>
  </si>
  <si>
    <t>Periudha</t>
  </si>
  <si>
    <t>( Metoda  Direkte )</t>
  </si>
  <si>
    <t>Fluksi Monetar nga Veprimtarite e Shfrytezimit</t>
  </si>
  <si>
    <t>Mjetet monetare te arketuara nga klientet</t>
  </si>
  <si>
    <t>M.M. te paguara ndaj furnitoreve</t>
  </si>
  <si>
    <t>M.M. te paguara ndaj punonjesve</t>
  </si>
  <si>
    <t>M.M. te paguara per Sig Shoqerore</t>
  </si>
  <si>
    <t>M.M. te paguara per Taksa</t>
  </si>
  <si>
    <t>M.M. te paguara per komisione</t>
  </si>
  <si>
    <t>M.M. te paguara per T.A.P.</t>
  </si>
  <si>
    <t>M.M. neto nga veprimtarite e shfrytezimit</t>
  </si>
  <si>
    <t>Fluksi Monetar nga Veprimtarite Investuese</t>
  </si>
  <si>
    <t>Blerja e njesise se kontrolluar X minus parate e arketuara</t>
  </si>
  <si>
    <t>Blerje aktiveve afatgjata materiale</t>
  </si>
  <si>
    <t>Te ardhurat nga shitja e paisjeve</t>
  </si>
  <si>
    <t>Interesi i arketuar</t>
  </si>
  <si>
    <t>M.M. neto te perdorura ne veprimtarite investuese</t>
  </si>
  <si>
    <t>Fluksi Monetar nga Aktivitetet Financiare</t>
  </si>
  <si>
    <t>Te ardhurat nga emertimi i kapitalit aksionar</t>
  </si>
  <si>
    <t>Te ardhura nga huamarrje afatgjata</t>
  </si>
  <si>
    <t>Pagesa e detyrimeve te qerase financiare</t>
  </si>
  <si>
    <t>Divident te paguar</t>
  </si>
  <si>
    <t>M.M. neto e perdorur ne veprimtarite financiare</t>
  </si>
  <si>
    <t>Rritja / Renia Neto e Mjeteve Monetare</t>
  </si>
  <si>
    <t>Mjetet Monetare ne Fillim te Periudhes Kontabel</t>
  </si>
  <si>
    <t>Mjetet Monetare ne Fund te Periudhes Kontabel</t>
  </si>
  <si>
    <t>Viti i cili deklarohet nga tatimpaguesi</t>
  </si>
  <si>
    <t xml:space="preserve"> Ploteso 4 numra</t>
  </si>
  <si>
    <t>Muaji, kur u plotesua ky formular</t>
  </si>
  <si>
    <t xml:space="preserve"> Ploteso numrin e muajit qe keni plotesuar kete deklarate midis 1 dhe 12</t>
  </si>
  <si>
    <t>Dega e Tatimeve ku jeni regjistruar</t>
  </si>
  <si>
    <t xml:space="preserve"> Ploteso emrin e deges ku keni qendren e shoqeris dhe dorezoni bilancin</t>
  </si>
  <si>
    <t>Njesia monetare qe deklarohet</t>
  </si>
  <si>
    <t xml:space="preserve"> Ploteso 000 leke - per te treguar se te dhenat qe deklarohen jane ne mije leke</t>
  </si>
  <si>
    <t>Numri i filialeve tuaj</t>
  </si>
  <si>
    <t xml:space="preserve"> Ploteso numrin e filialeve qe keni jashte rrethit tuaj, qe keni qendren</t>
  </si>
  <si>
    <t>Numri i identifikimit te personit te tatueshem</t>
  </si>
  <si>
    <t xml:space="preserve"> Ploteso numrin e NIPT si eshte ne certifikaten tuaj</t>
  </si>
  <si>
    <t>Aktiviteti kryesor qe kryhet</t>
  </si>
  <si>
    <t xml:space="preserve"> Ploteso shkurtimisht aktivitetin kryesor qe kryeni, nje ose disa</t>
  </si>
  <si>
    <t>Numri i ortakeve te shoqerise</t>
  </si>
  <si>
    <t xml:space="preserve"> Ploteso numrin e ortakeve qe ka shoqeria sipas akteve te gjykates</t>
  </si>
  <si>
    <t>Forma juridike e organizimit</t>
  </si>
  <si>
    <t xml:space="preserve"> Ploteso formen juridike qe keni sipas vendimit te fundit te gjykates</t>
  </si>
  <si>
    <t>Nr. i punonjesve te regjistruar ne shoqeri</t>
  </si>
  <si>
    <t xml:space="preserve"> Ploteso numrin e punonjesve dhe administrates perveç ortakeve</t>
  </si>
  <si>
    <t>E m e r t i m i</t>
  </si>
  <si>
    <t>V l e r a</t>
  </si>
  <si>
    <t>Kapitali i</t>
  </si>
  <si>
    <t>Prime te</t>
  </si>
  <si>
    <t>Difer. nga</t>
  </si>
  <si>
    <t>Subvencion</t>
  </si>
  <si>
    <t>Provizione</t>
  </si>
  <si>
    <t>Rezervat</t>
  </si>
  <si>
    <t>Rezultate</t>
  </si>
  <si>
    <t>Rezultati</t>
  </si>
  <si>
    <t>TOTALI</t>
  </si>
  <si>
    <t>nenshkruar</t>
  </si>
  <si>
    <t>Kapitalit</t>
  </si>
  <si>
    <t>Rivleresimi</t>
  </si>
  <si>
    <t>e  krijuara</t>
  </si>
  <si>
    <t>te mbartur</t>
  </si>
  <si>
    <t>i periudhe</t>
  </si>
  <si>
    <t>Gjendja e kapitaleve ne fillim te periudhes</t>
  </si>
  <si>
    <t>Ndryshime ne kapitalin e nenshkruar</t>
  </si>
  <si>
    <t>Diferenca nga rivleresimi</t>
  </si>
  <si>
    <t>Dividente te shperndare</t>
  </si>
  <si>
    <t>Prime te kapitalit gjate periudhes</t>
  </si>
  <si>
    <t>Rezerva te krijuara gjate periudhes</t>
  </si>
  <si>
    <t>Subvencione per investime</t>
  </si>
  <si>
    <t>Provizione per rreziqe</t>
  </si>
  <si>
    <t>Fitimi  Neto  i  Periudhes</t>
  </si>
  <si>
    <t>T O T A L I</t>
  </si>
  <si>
    <t>Gjendja e Kapitaleve te veta ne fund te periudhes</t>
  </si>
  <si>
    <t>Informata  dhe  Sqarime  te  Nevojshme</t>
  </si>
  <si>
    <t>Hartoi  Pas. Financiare</t>
  </si>
  <si>
    <t>Pranoi  Pas. Financiare</t>
  </si>
  <si>
    <t>Keto pasqyra jane perpiluar sipas Ligjit "Per Kontabilitetin dhe Pasqyrat Financiare"</t>
  </si>
  <si>
    <t>dhe jane konform Standarteve Kombetare te Kontabilitetit</t>
  </si>
  <si>
    <t xml:space="preserve">  Girando  Koti</t>
  </si>
  <si>
    <t>Kapitali  Aksionar</t>
  </si>
  <si>
    <t>Primi  i  aksionit</t>
  </si>
  <si>
    <r>
      <t>Njesit  ose  aksionet  e  thesarit</t>
    </r>
    <r>
      <rPr>
        <sz val="8"/>
        <color indexed="8"/>
        <rFont val="Calibri"/>
        <family val="2"/>
      </rPr>
      <t xml:space="preserve"> ( negative)</t>
    </r>
  </si>
  <si>
    <t>Rezerva  statusore</t>
  </si>
  <si>
    <t>Rezerva  Ligjore</t>
  </si>
  <si>
    <t>Rezerva  te  Tjera</t>
  </si>
  <si>
    <t>Fitimet  e  pashperndara</t>
  </si>
  <si>
    <t>Fitimi / Humbja  e  vitit  Financiar</t>
  </si>
  <si>
    <t>Shpenz. Te  Ndryshme</t>
  </si>
  <si>
    <t>Fitimet / Humbjet nga kursi i kembimit</t>
  </si>
  <si>
    <r>
      <t xml:space="preserve">Fitimi  /  Humbja  para tatimit                         </t>
    </r>
    <r>
      <rPr>
        <sz val="8"/>
        <color indexed="8"/>
        <rFont val="Calibri"/>
        <family val="2"/>
      </rPr>
      <t xml:space="preserve">   ( 9 ± 13 )</t>
    </r>
  </si>
  <si>
    <r>
      <t xml:space="preserve">Fitimi  /  Humbja  neto  e  vitit  Financiar   </t>
    </r>
    <r>
      <rPr>
        <sz val="8"/>
        <color indexed="8"/>
        <rFont val="Calibri"/>
        <family val="2"/>
      </rPr>
      <t xml:space="preserve">  ( 14-15 )</t>
    </r>
  </si>
  <si>
    <t>Blerje aktiveve afatgjata jo materiale</t>
  </si>
  <si>
    <t>Gjirokaster</t>
  </si>
  <si>
    <t>Zero</t>
  </si>
  <si>
    <t>1 (nje)</t>
  </si>
  <si>
    <t>Sh. P. K.</t>
  </si>
  <si>
    <t xml:space="preserve">     Kontabel  i  Miratuar</t>
  </si>
  <si>
    <t xml:space="preserve">      GUSMARI</t>
  </si>
  <si>
    <t>Ndertim, shfrytezim hidroçentrali</t>
  </si>
  <si>
    <t>Tepelenë, K. Kurvelesh, F. Gusmar</t>
  </si>
  <si>
    <t>rruga kryesore, banesa 27</t>
  </si>
  <si>
    <t xml:space="preserve">   K 99411501 E</t>
  </si>
  <si>
    <r>
      <t xml:space="preserve">Permbledhje  te  Ndryshimeve  te  Kapitaleve  te  Veta ne Shoqerine   </t>
    </r>
    <r>
      <rPr>
        <u/>
        <sz val="13"/>
        <color indexed="8"/>
        <rFont val="Calibri"/>
        <family val="2"/>
      </rPr>
      <t xml:space="preserve">   "GUSMARI"  </t>
    </r>
  </si>
  <si>
    <t>K 99411501 E</t>
  </si>
  <si>
    <t>Nder. shfryt. Hidroçent</t>
  </si>
  <si>
    <t>3 (tre)</t>
  </si>
  <si>
    <t>512..</t>
  </si>
  <si>
    <t>531..</t>
  </si>
  <si>
    <t>445..</t>
  </si>
  <si>
    <t>408..</t>
  </si>
  <si>
    <t>Parapagime per AQT</t>
  </si>
  <si>
    <t>Shpenz. Paga personeli</t>
  </si>
  <si>
    <t>618..</t>
  </si>
  <si>
    <t>421..</t>
  </si>
  <si>
    <t>401..</t>
  </si>
  <si>
    <t>431..</t>
  </si>
  <si>
    <t>442..</t>
  </si>
  <si>
    <t>542..</t>
  </si>
  <si>
    <t>101..</t>
  </si>
  <si>
    <t>664..</t>
  </si>
  <si>
    <t>628..</t>
  </si>
  <si>
    <t>633..</t>
  </si>
  <si>
    <t>767..</t>
  </si>
  <si>
    <t>000 leke</t>
  </si>
  <si>
    <t>Kombetare te Kontabilitetit.</t>
  </si>
  <si>
    <t>qe ky subjekt zhvillon aktivitet ekonomik</t>
  </si>
  <si>
    <t xml:space="preserve">       Pasqyrat Financiare jane pergatitur sipas parimit te kostos historike.</t>
  </si>
  <si>
    <t xml:space="preserve">       Monedha funksionale dhe raportuese eshte LEK-u.</t>
  </si>
  <si>
    <t xml:space="preserve">       Te ardhurat dhe shpenzimet jane njohur sipas metodes se konstatimit te te drejtave dhe detyrimeve</t>
  </si>
  <si>
    <t>ardhurave me shpenzimet).</t>
  </si>
  <si>
    <t xml:space="preserve">       Politikat e reja kontabel sipas SKK jane perdorur vetem ne prospektive (vetem per vitin 2009),</t>
  </si>
  <si>
    <t>Shpenzimet jane njohur ne vitin ushtrimor si dhe te ardhurat qe lidhen me to (proçesi i perputhjes se te</t>
  </si>
  <si>
    <t>Ministrine e Ekonomise dhe Energjitikes per ndertimin e hidroçentraleve MESHANIK dhe GUVE.</t>
  </si>
  <si>
    <t xml:space="preserve">       Qe nga momenti i Licensimit si subjekt, e deri ne diten e perpilimit te ketyre pasqyrave financiare,</t>
  </si>
  <si>
    <t>ky subjekt nuk ka zhvilluar punime ne kantier, po vetem ben grumbullimin e mjeteve e makinerive</t>
  </si>
  <si>
    <t xml:space="preserve"> te nevojshme per hapjen e punimeve.</t>
  </si>
  <si>
    <t>O</t>
  </si>
  <si>
    <t>I..</t>
  </si>
  <si>
    <t>II..</t>
  </si>
  <si>
    <t>III..</t>
  </si>
  <si>
    <t>IV..</t>
  </si>
  <si>
    <t>V..</t>
  </si>
  <si>
    <t>VI..</t>
  </si>
  <si>
    <t xml:space="preserve">    10/08/2009</t>
  </si>
  <si>
    <t>481..</t>
  </si>
  <si>
    <t>2134..</t>
  </si>
  <si>
    <t>121..</t>
  </si>
  <si>
    <t>207..</t>
  </si>
  <si>
    <t>Fonde tregetare</t>
  </si>
  <si>
    <t>Instalime  specifike</t>
  </si>
  <si>
    <t>2131..</t>
  </si>
  <si>
    <t>Mjete  transporti</t>
  </si>
  <si>
    <t>2151..</t>
  </si>
  <si>
    <t>Llogari / kerkesa te Arketueshme - TVSH</t>
  </si>
  <si>
    <t>Llogari / kerkesa te Arketueshme - Klienti</t>
  </si>
  <si>
    <t>411..</t>
  </si>
  <si>
    <t>519..</t>
  </si>
  <si>
    <t>Ndihme bankare - Overdraft</t>
  </si>
  <si>
    <t>641..</t>
  </si>
  <si>
    <t>606..</t>
  </si>
  <si>
    <t>Shpenz. Prim Sigurimi</t>
  </si>
  <si>
    <t>616..</t>
  </si>
  <si>
    <t>638..</t>
  </si>
  <si>
    <t>Shpenz. Tak. Doganore, tjera</t>
  </si>
  <si>
    <t>Shpenz. Tak. Regjistrimi, tjera</t>
  </si>
  <si>
    <t>694..</t>
  </si>
  <si>
    <t>661..</t>
  </si>
  <si>
    <t>766..</t>
  </si>
  <si>
    <t>M.M. te paguara per T.V.SH</t>
  </si>
  <si>
    <t>M.M. te paguara per T. Fitimi</t>
  </si>
  <si>
    <t>M.M. te paguara per Interesa</t>
  </si>
  <si>
    <t>Mjetet monetare - fonde tregetare</t>
  </si>
  <si>
    <t>Te ardhura nga kursi i kembimit</t>
  </si>
  <si>
    <t>Llogari / kerkesa te Arketueshme - T.Fitimi</t>
  </si>
  <si>
    <t>444..</t>
  </si>
  <si>
    <t>Materiale ndihmese</t>
  </si>
  <si>
    <t>312..</t>
  </si>
  <si>
    <t>6032..</t>
  </si>
  <si>
    <t>626..</t>
  </si>
  <si>
    <t>Shpenz. Telefonike</t>
  </si>
  <si>
    <t>657..</t>
  </si>
  <si>
    <t>Shpenz. Gjoba penalitete</t>
  </si>
  <si>
    <t>Materiale  konsumi</t>
  </si>
  <si>
    <t>e)..</t>
  </si>
  <si>
    <t>f)..</t>
  </si>
  <si>
    <t>g)..</t>
  </si>
  <si>
    <t>M.M. te paguara per Porosi</t>
  </si>
  <si>
    <t>M.M. te paguara per Gjoba</t>
  </si>
  <si>
    <t xml:space="preserve">       Sipas kontrates, punimet e ndertimit te ketyre dy veprave energjitike zgjasin 5-6 vite.</t>
  </si>
  <si>
    <t>01/01/2012 - 31/12/2012</t>
  </si>
  <si>
    <t xml:space="preserve">  06/03/2013</t>
  </si>
  <si>
    <t>M.M. te hyra nga pronari</t>
  </si>
  <si>
    <t xml:space="preserve">       Shifrat e vitit 2012 jane te krahasueshme me vitin paraardhes, pasi eshte viti i katert</t>
  </si>
  <si>
    <t xml:space="preserve">       Pasqyrat Financiare te vitit 2012 jane pasqyrat e treta qe jane pergatitur sipas Standarteve</t>
  </si>
  <si>
    <t>pasi kerkesat e SKK parashikojne te mos zbatohen keto politika ne retrospektive.</t>
  </si>
  <si>
    <t xml:space="preserve">       Ky subjek ka lidhur kontrate koncesionare Nr. 2320 Rep, Nr. 289 Kol, dt, 14-07-2009 me</t>
  </si>
  <si>
    <t>Udhezuesi nr. 01, dt. 11,03,2011 te Drej. Pergj. Tatimeve</t>
  </si>
</sst>
</file>

<file path=xl/styles.xml><?xml version="1.0" encoding="utf-8"?>
<styleSheet xmlns="http://schemas.openxmlformats.org/spreadsheetml/2006/main">
  <fonts count="4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sz val="11"/>
      <color indexed="8"/>
      <name val="Calibri"/>
      <family val="2"/>
    </font>
    <font>
      <i/>
      <sz val="8"/>
      <color indexed="8"/>
      <name val="Calibri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sz val="14"/>
      <name val="Copperplate Gothic Bold"/>
      <family val="2"/>
    </font>
    <font>
      <u/>
      <sz val="13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32"/>
      <color theme="1"/>
      <name val="Antique Olive"/>
      <family val="2"/>
    </font>
    <font>
      <b/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Tempus Sans ITC"/>
      <family val="5"/>
    </font>
    <font>
      <sz val="10"/>
      <name val="Informal Roman"/>
      <family val="4"/>
    </font>
    <font>
      <sz val="11"/>
      <color theme="1"/>
      <name val="Wingdings"/>
      <charset val="2"/>
    </font>
    <font>
      <sz val="10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gray0625"/>
    </fill>
    <fill>
      <patternFill patternType="solid">
        <fgColor theme="0" tint="-0.1499984740745262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/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24994659260841701"/>
      </top>
      <bottom style="thin">
        <color indexed="64"/>
      </bottom>
      <diagonal/>
    </border>
  </borders>
  <cellStyleXfs count="16">
    <xf numFmtId="0" fontId="0" fillId="0" borderId="0"/>
    <xf numFmtId="0" fontId="19" fillId="0" borderId="0"/>
    <xf numFmtId="0" fontId="10" fillId="0" borderId="0"/>
    <xf numFmtId="0" fontId="7" fillId="0" borderId="0"/>
    <xf numFmtId="0" fontId="42" fillId="0" borderId="0"/>
    <xf numFmtId="0" fontId="10" fillId="0" borderId="0"/>
    <xf numFmtId="0" fontId="6" fillId="0" borderId="0"/>
    <xf numFmtId="0" fontId="5" fillId="0" borderId="0"/>
    <xf numFmtId="0" fontId="5" fillId="0" borderId="0"/>
    <xf numFmtId="0" fontId="10" fillId="0" borderId="0" applyFont="0" applyFill="0" applyBorder="0" applyAlignment="0" applyProtection="0"/>
    <xf numFmtId="0" fontId="10" fillId="0" borderId="0"/>
    <xf numFmtId="0" fontId="6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49">
    <xf numFmtId="0" fontId="0" fillId="0" borderId="0" xfId="0"/>
    <xf numFmtId="0" fontId="19" fillId="0" borderId="14" xfId="1" applyBorder="1"/>
    <xf numFmtId="0" fontId="19" fillId="0" borderId="11" xfId="1" applyBorder="1" applyAlignment="1">
      <alignment horizontal="right" vertical="top"/>
    </xf>
    <xf numFmtId="0" fontId="19" fillId="0" borderId="0" xfId="1"/>
    <xf numFmtId="0" fontId="19" fillId="0" borderId="1" xfId="1" applyBorder="1"/>
    <xf numFmtId="0" fontId="19" fillId="0" borderId="0" xfId="1" applyBorder="1"/>
    <xf numFmtId="0" fontId="19" fillId="0" borderId="15" xfId="1" applyBorder="1"/>
    <xf numFmtId="0" fontId="21" fillId="0" borderId="0" xfId="1" applyFont="1" applyBorder="1" applyAlignment="1">
      <alignment vertical="center" wrapText="1"/>
    </xf>
    <xf numFmtId="0" fontId="22" fillId="0" borderId="0" xfId="1" applyFont="1" applyBorder="1"/>
    <xf numFmtId="0" fontId="19" fillId="2" borderId="9" xfId="1" applyFill="1" applyBorder="1"/>
    <xf numFmtId="0" fontId="19" fillId="2" borderId="14" xfId="1" applyFill="1" applyBorder="1"/>
    <xf numFmtId="0" fontId="19" fillId="2" borderId="11" xfId="1" applyFill="1" applyBorder="1"/>
    <xf numFmtId="0" fontId="19" fillId="2" borderId="1" xfId="1" applyFill="1" applyBorder="1"/>
    <xf numFmtId="0" fontId="19" fillId="2" borderId="0" xfId="1" applyFill="1" applyBorder="1"/>
    <xf numFmtId="0" fontId="19" fillId="2" borderId="15" xfId="1" applyFill="1" applyBorder="1"/>
    <xf numFmtId="0" fontId="19" fillId="2" borderId="0" xfId="1" applyFill="1" applyBorder="1" applyAlignment="1">
      <alignment horizontal="right"/>
    </xf>
    <xf numFmtId="0" fontId="23" fillId="2" borderId="5" xfId="1" applyFont="1" applyFill="1" applyBorder="1" applyAlignment="1">
      <alignment horizontal="left"/>
    </xf>
    <xf numFmtId="0" fontId="19" fillId="2" borderId="5" xfId="1" applyFill="1" applyBorder="1" applyAlignment="1">
      <alignment horizontal="right"/>
    </xf>
    <xf numFmtId="0" fontId="19" fillId="2" borderId="5" xfId="1" applyFill="1" applyBorder="1"/>
    <xf numFmtId="0" fontId="20" fillId="2" borderId="4" xfId="1" applyFont="1" applyFill="1" applyBorder="1" applyAlignment="1">
      <alignment horizontal="center" vertical="center"/>
    </xf>
    <xf numFmtId="0" fontId="19" fillId="2" borderId="4" xfId="1" applyFill="1" applyBorder="1"/>
    <xf numFmtId="0" fontId="20" fillId="2" borderId="5" xfId="1" applyFont="1" applyFill="1" applyBorder="1"/>
    <xf numFmtId="0" fontId="20" fillId="2" borderId="5" xfId="1" applyFont="1" applyFill="1" applyBorder="1" applyAlignment="1">
      <alignment horizontal="left"/>
    </xf>
    <xf numFmtId="0" fontId="20" fillId="2" borderId="0" xfId="1" applyFont="1" applyFill="1" applyBorder="1"/>
    <xf numFmtId="0" fontId="19" fillId="2" borderId="6" xfId="1" applyFill="1" applyBorder="1"/>
    <xf numFmtId="0" fontId="19" fillId="2" borderId="10" xfId="1" applyFill="1" applyBorder="1"/>
    <xf numFmtId="0" fontId="19" fillId="0" borderId="5" xfId="1" applyBorder="1"/>
    <xf numFmtId="0" fontId="19" fillId="0" borderId="10" xfId="1" applyBorder="1" applyAlignment="1">
      <alignment horizontal="right"/>
    </xf>
    <xf numFmtId="0" fontId="19" fillId="0" borderId="9" xfId="1" applyBorder="1"/>
    <xf numFmtId="0" fontId="19" fillId="0" borderId="6" xfId="1" applyBorder="1"/>
    <xf numFmtId="0" fontId="19" fillId="0" borderId="2" xfId="1" applyBorder="1" applyAlignment="1">
      <alignment horizontal="center" vertical="center"/>
    </xf>
    <xf numFmtId="3" fontId="19" fillId="0" borderId="12" xfId="1" applyNumberFormat="1" applyBorder="1" applyAlignment="1">
      <alignment horizontal="right" vertical="center"/>
    </xf>
    <xf numFmtId="0" fontId="19" fillId="0" borderId="0" xfId="1" applyAlignment="1">
      <alignment vertical="center"/>
    </xf>
    <xf numFmtId="0" fontId="19" fillId="0" borderId="1" xfId="1" applyBorder="1" applyAlignment="1">
      <alignment horizontal="center"/>
    </xf>
    <xf numFmtId="0" fontId="24" fillId="0" borderId="2" xfId="1" applyFont="1" applyBorder="1"/>
    <xf numFmtId="3" fontId="19" fillId="0" borderId="2" xfId="1" applyNumberFormat="1" applyBorder="1" applyAlignment="1">
      <alignment horizontal="right"/>
    </xf>
    <xf numFmtId="0" fontId="19" fillId="0" borderId="0" xfId="1" applyBorder="1" applyAlignment="1">
      <alignment horizontal="center"/>
    </xf>
    <xf numFmtId="0" fontId="25" fillId="0" borderId="0" xfId="1" applyFont="1" applyBorder="1"/>
    <xf numFmtId="3" fontId="19" fillId="0" borderId="13" xfId="1" applyNumberFormat="1" applyBorder="1" applyAlignment="1">
      <alignment horizontal="right"/>
    </xf>
    <xf numFmtId="0" fontId="19" fillId="0" borderId="9" xfId="1" applyBorder="1" applyAlignment="1">
      <alignment horizontal="center"/>
    </xf>
    <xf numFmtId="3" fontId="19" fillId="0" borderId="3" xfId="1" applyNumberFormat="1" applyBorder="1" applyAlignment="1">
      <alignment horizontal="right"/>
    </xf>
    <xf numFmtId="0" fontId="19" fillId="0" borderId="5" xfId="1" applyBorder="1" applyAlignment="1">
      <alignment horizontal="center"/>
    </xf>
    <xf numFmtId="0" fontId="25" fillId="0" borderId="5" xfId="1" applyFont="1" applyBorder="1"/>
    <xf numFmtId="0" fontId="19" fillId="0" borderId="6" xfId="1" applyBorder="1" applyAlignment="1">
      <alignment horizontal="center"/>
    </xf>
    <xf numFmtId="3" fontId="19" fillId="3" borderId="2" xfId="1" applyNumberFormat="1" applyFill="1" applyBorder="1" applyAlignment="1">
      <alignment horizontal="right"/>
    </xf>
    <xf numFmtId="3" fontId="19" fillId="0" borderId="12" xfId="1" applyNumberFormat="1" applyBorder="1" applyAlignment="1">
      <alignment horizontal="right"/>
    </xf>
    <xf numFmtId="0" fontId="19" fillId="0" borderId="14" xfId="1" applyBorder="1" applyAlignment="1">
      <alignment horizontal="left"/>
    </xf>
    <xf numFmtId="0" fontId="19" fillId="0" borderId="5" xfId="1" applyBorder="1" applyAlignment="1">
      <alignment horizontal="left"/>
    </xf>
    <xf numFmtId="0" fontId="19" fillId="0" borderId="7" xfId="1" applyBorder="1"/>
    <xf numFmtId="0" fontId="19" fillId="0" borderId="12" xfId="1" applyBorder="1"/>
    <xf numFmtId="0" fontId="19" fillId="0" borderId="12" xfId="1" applyBorder="1" applyAlignment="1">
      <alignment horizontal="center"/>
    </xf>
    <xf numFmtId="0" fontId="24" fillId="0" borderId="4" xfId="1" applyFont="1" applyBorder="1"/>
    <xf numFmtId="3" fontId="19" fillId="0" borderId="4" xfId="1" applyNumberFormat="1" applyBorder="1" applyAlignment="1">
      <alignment horizontal="right"/>
    </xf>
    <xf numFmtId="0" fontId="24" fillId="0" borderId="0" xfId="1" applyFont="1"/>
    <xf numFmtId="0" fontId="24" fillId="0" borderId="3" xfId="1" applyFont="1" applyBorder="1" applyAlignment="1">
      <alignment horizontal="center" vertical="center"/>
    </xf>
    <xf numFmtId="0" fontId="19" fillId="0" borderId="0" xfId="1" applyBorder="1" applyAlignment="1">
      <alignment horizontal="center" vertical="center"/>
    </xf>
    <xf numFmtId="0" fontId="19" fillId="0" borderId="18" xfId="1" applyBorder="1"/>
    <xf numFmtId="0" fontId="19" fillId="0" borderId="17" xfId="1" applyBorder="1" applyAlignment="1">
      <alignment horizontal="center"/>
    </xf>
    <xf numFmtId="0" fontId="25" fillId="0" borderId="17" xfId="1" applyFont="1" applyBorder="1"/>
    <xf numFmtId="3" fontId="19" fillId="0" borderId="16" xfId="1" applyNumberFormat="1" applyBorder="1" applyAlignment="1">
      <alignment horizontal="right"/>
    </xf>
    <xf numFmtId="0" fontId="26" fillId="0" borderId="17" xfId="1" applyFont="1" applyBorder="1" applyAlignment="1">
      <alignment horizontal="left"/>
    </xf>
    <xf numFmtId="3" fontId="19" fillId="3" borderId="4" xfId="1" applyNumberFormat="1" applyFill="1" applyBorder="1" applyAlignment="1">
      <alignment horizontal="right"/>
    </xf>
    <xf numFmtId="0" fontId="27" fillId="0" borderId="0" xfId="1" applyFont="1" applyBorder="1"/>
    <xf numFmtId="0" fontId="27" fillId="0" borderId="5" xfId="1" applyFont="1" applyBorder="1"/>
    <xf numFmtId="0" fontId="19" fillId="0" borderId="7" xfId="1" applyBorder="1" applyAlignment="1">
      <alignment horizontal="center"/>
    </xf>
    <xf numFmtId="0" fontId="19" fillId="0" borderId="12" xfId="1" applyBorder="1" applyAlignment="1">
      <alignment horizontal="right"/>
    </xf>
    <xf numFmtId="0" fontId="19" fillId="0" borderId="0" xfId="1" applyAlignment="1">
      <alignment horizontal="center"/>
    </xf>
    <xf numFmtId="0" fontId="29" fillId="0" borderId="9" xfId="1" applyFont="1" applyBorder="1" applyAlignment="1">
      <alignment horizontal="center" vertical="center" wrapText="1"/>
    </xf>
    <xf numFmtId="3" fontId="29" fillId="0" borderId="3" xfId="1" applyNumberFormat="1" applyFont="1" applyBorder="1" applyAlignment="1">
      <alignment horizontal="right" vertical="center" wrapText="1"/>
    </xf>
    <xf numFmtId="0" fontId="19" fillId="0" borderId="0" xfId="1" applyAlignment="1">
      <alignment horizontal="left" wrapText="1"/>
    </xf>
    <xf numFmtId="0" fontId="29" fillId="0" borderId="1" xfId="1" applyFont="1" applyBorder="1" applyAlignment="1">
      <alignment horizontal="center" vertical="center" wrapText="1"/>
    </xf>
    <xf numFmtId="0" fontId="29" fillId="0" borderId="0" xfId="1" applyFont="1" applyBorder="1" applyAlignment="1">
      <alignment horizontal="left" vertical="center" wrapText="1"/>
    </xf>
    <xf numFmtId="0" fontId="25" fillId="0" borderId="0" xfId="1" applyFont="1" applyBorder="1" applyAlignment="1">
      <alignment horizontal="left" vertical="center" wrapText="1"/>
    </xf>
    <xf numFmtId="3" fontId="29" fillId="0" borderId="2" xfId="1" applyNumberFormat="1" applyFont="1" applyBorder="1" applyAlignment="1">
      <alignment horizontal="right" vertical="center" wrapText="1"/>
    </xf>
    <xf numFmtId="0" fontId="29" fillId="0" borderId="6" xfId="1" applyFont="1" applyBorder="1" applyAlignment="1">
      <alignment horizontal="center" vertical="center" wrapText="1"/>
    </xf>
    <xf numFmtId="0" fontId="29" fillId="0" borderId="5" xfId="1" applyFont="1" applyBorder="1" applyAlignment="1">
      <alignment horizontal="left" vertical="center" wrapText="1"/>
    </xf>
    <xf numFmtId="0" fontId="25" fillId="0" borderId="5" xfId="1" applyFont="1" applyBorder="1" applyAlignment="1">
      <alignment horizontal="left" vertical="center" wrapText="1"/>
    </xf>
    <xf numFmtId="0" fontId="19" fillId="0" borderId="9" xfId="1" applyFont="1" applyBorder="1" applyAlignment="1">
      <alignment horizontal="center" vertical="center" wrapText="1"/>
    </xf>
    <xf numFmtId="0" fontId="19" fillId="0" borderId="14" xfId="1" applyFont="1" applyBorder="1" applyAlignment="1">
      <alignment horizontal="left" vertical="center"/>
    </xf>
    <xf numFmtId="0" fontId="19" fillId="0" borderId="14" xfId="1" applyFont="1" applyBorder="1" applyAlignment="1">
      <alignment horizontal="left" wrapText="1"/>
    </xf>
    <xf numFmtId="0" fontId="19" fillId="0" borderId="11" xfId="1" applyFont="1" applyBorder="1" applyAlignment="1">
      <alignment vertical="center" wrapText="1"/>
    </xf>
    <xf numFmtId="3" fontId="29" fillId="0" borderId="3" xfId="1" applyNumberFormat="1" applyFont="1" applyBorder="1" applyAlignment="1">
      <alignment horizontal="right" wrapText="1"/>
    </xf>
    <xf numFmtId="0" fontId="19" fillId="0" borderId="14" xfId="1" applyFont="1" applyBorder="1" applyAlignment="1">
      <alignment vertical="center" wrapText="1"/>
    </xf>
    <xf numFmtId="0" fontId="19" fillId="0" borderId="5" xfId="1" applyFont="1" applyBorder="1" applyAlignment="1">
      <alignment horizontal="center" vertical="center"/>
    </xf>
    <xf numFmtId="3" fontId="19" fillId="0" borderId="2" xfId="1" applyNumberFormat="1" applyBorder="1" applyAlignment="1">
      <alignment horizontal="right" wrapText="1"/>
    </xf>
    <xf numFmtId="0" fontId="19" fillId="0" borderId="9" xfId="1" applyFont="1" applyBorder="1" applyAlignment="1">
      <alignment horizontal="center"/>
    </xf>
    <xf numFmtId="0" fontId="19" fillId="0" borderId="14" xfId="1" applyFont="1" applyBorder="1" applyAlignment="1">
      <alignment horizontal="left"/>
    </xf>
    <xf numFmtId="0" fontId="19" fillId="0" borderId="14" xfId="1" applyFont="1" applyBorder="1"/>
    <xf numFmtId="0" fontId="19" fillId="0" borderId="11" xfId="1" applyFont="1" applyBorder="1"/>
    <xf numFmtId="0" fontId="29" fillId="0" borderId="0" xfId="1" applyFont="1" applyBorder="1" applyAlignment="1">
      <alignment horizontal="center" wrapText="1"/>
    </xf>
    <xf numFmtId="0" fontId="25" fillId="0" borderId="0" xfId="1" applyFont="1" applyBorder="1" applyAlignment="1">
      <alignment horizontal="left" vertical="center"/>
    </xf>
    <xf numFmtId="0" fontId="29" fillId="0" borderId="15" xfId="1" applyFont="1" applyBorder="1" applyAlignment="1">
      <alignment horizontal="left" vertical="center" wrapText="1"/>
    </xf>
    <xf numFmtId="0" fontId="29" fillId="0" borderId="5" xfId="1" applyFont="1" applyBorder="1" applyAlignment="1">
      <alignment horizontal="center" wrapText="1"/>
    </xf>
    <xf numFmtId="0" fontId="25" fillId="0" borderId="5" xfId="1" applyFont="1" applyBorder="1" applyAlignment="1">
      <alignment horizontal="left" vertical="center"/>
    </xf>
    <xf numFmtId="0" fontId="29" fillId="0" borderId="10" xfId="1" applyFont="1" applyBorder="1" applyAlignment="1">
      <alignment horizontal="left" vertical="center" wrapText="1"/>
    </xf>
    <xf numFmtId="0" fontId="19" fillId="0" borderId="14" xfId="1" applyFont="1" applyBorder="1" applyAlignment="1">
      <alignment horizontal="center" wrapText="1"/>
    </xf>
    <xf numFmtId="0" fontId="19" fillId="0" borderId="11" xfId="1" applyFont="1" applyBorder="1" applyAlignment="1">
      <alignment horizontal="left" vertical="center" wrapText="1"/>
    </xf>
    <xf numFmtId="0" fontId="25" fillId="0" borderId="15" xfId="1" applyFont="1" applyBorder="1" applyAlignment="1">
      <alignment horizontal="left" vertical="center" wrapText="1"/>
    </xf>
    <xf numFmtId="0" fontId="25" fillId="0" borderId="10" xfId="1" applyFont="1" applyBorder="1" applyAlignment="1">
      <alignment vertical="center" wrapText="1"/>
    </xf>
    <xf numFmtId="0" fontId="29" fillId="0" borderId="5" xfId="1" applyFont="1" applyBorder="1" applyAlignment="1">
      <alignment horizontal="center" vertical="center"/>
    </xf>
    <xf numFmtId="0" fontId="29" fillId="0" borderId="0" xfId="1" applyFont="1" applyBorder="1" applyAlignment="1">
      <alignment horizontal="center" vertical="center"/>
    </xf>
    <xf numFmtId="0" fontId="25" fillId="0" borderId="10" xfId="1" applyFont="1" applyBorder="1" applyAlignment="1">
      <alignment horizontal="left" vertical="center" wrapText="1"/>
    </xf>
    <xf numFmtId="0" fontId="29" fillId="0" borderId="7" xfId="1" applyFont="1" applyBorder="1" applyAlignment="1">
      <alignment horizontal="center" vertical="center" wrapText="1"/>
    </xf>
    <xf numFmtId="3" fontId="29" fillId="3" borderId="3" xfId="1" applyNumberFormat="1" applyFont="1" applyFill="1" applyBorder="1" applyAlignment="1">
      <alignment horizontal="right" vertical="center" wrapText="1"/>
    </xf>
    <xf numFmtId="0" fontId="19" fillId="0" borderId="0" xfId="1" applyAlignment="1">
      <alignment horizontal="right" vertical="center" wrapText="1"/>
    </xf>
    <xf numFmtId="20" fontId="29" fillId="0" borderId="1" xfId="1" applyNumberFormat="1" applyFont="1" applyBorder="1" applyAlignment="1">
      <alignment horizontal="center" vertical="center" wrapText="1"/>
    </xf>
    <xf numFmtId="20" fontId="29" fillId="0" borderId="0" xfId="1" applyNumberFormat="1" applyFont="1" applyBorder="1" applyAlignment="1">
      <alignment horizontal="center" vertical="center"/>
    </xf>
    <xf numFmtId="0" fontId="19" fillId="0" borderId="0" xfId="1" applyAlignment="1">
      <alignment horizontal="left" vertical="center" wrapText="1"/>
    </xf>
    <xf numFmtId="3" fontId="29" fillId="0" borderId="4" xfId="1" applyNumberFormat="1" applyFont="1" applyBorder="1" applyAlignment="1">
      <alignment horizontal="right" wrapText="1"/>
    </xf>
    <xf numFmtId="0" fontId="19" fillId="0" borderId="0" xfId="1" applyAlignment="1">
      <alignment horizontal="center" vertical="center"/>
    </xf>
    <xf numFmtId="0" fontId="29" fillId="0" borderId="0" xfId="1" applyFont="1" applyAlignment="1">
      <alignment horizontal="left" vertical="center" wrapText="1"/>
    </xf>
    <xf numFmtId="0" fontId="27" fillId="0" borderId="0" xfId="1" applyFont="1" applyBorder="1" applyAlignment="1">
      <alignment horizontal="left" vertical="center" wrapText="1"/>
    </xf>
    <xf numFmtId="0" fontId="29" fillId="0" borderId="0" xfId="1" applyFont="1"/>
    <xf numFmtId="0" fontId="19" fillId="0" borderId="0" xfId="1" applyAlignment="1"/>
    <xf numFmtId="0" fontId="27" fillId="0" borderId="0" xfId="1" applyFont="1" applyBorder="1" applyAlignment="1">
      <alignment horizontal="left" wrapText="1"/>
    </xf>
    <xf numFmtId="0" fontId="19" fillId="0" borderId="0" xfId="1" applyAlignment="1">
      <alignment wrapText="1"/>
    </xf>
    <xf numFmtId="0" fontId="27" fillId="0" borderId="0" xfId="1" applyFont="1" applyBorder="1" applyAlignment="1">
      <alignment wrapText="1"/>
    </xf>
    <xf numFmtId="0" fontId="19" fillId="0" borderId="0" xfId="1" applyBorder="1" applyAlignment="1">
      <alignment horizontal="left"/>
    </xf>
    <xf numFmtId="0" fontId="30" fillId="0" borderId="0" xfId="1" applyFont="1" applyAlignment="1">
      <alignment horizontal="center"/>
    </xf>
    <xf numFmtId="0" fontId="24" fillId="0" borderId="0" xfId="1" applyFont="1" applyAlignment="1">
      <alignment horizontal="center"/>
    </xf>
    <xf numFmtId="0" fontId="19" fillId="0" borderId="0" xfId="1" applyAlignment="1">
      <alignment horizontal="left"/>
    </xf>
    <xf numFmtId="0" fontId="19" fillId="0" borderId="18" xfId="1" applyBorder="1" applyAlignment="1">
      <alignment horizontal="left"/>
    </xf>
    <xf numFmtId="0" fontId="19" fillId="0" borderId="17" xfId="1" applyBorder="1" applyAlignment="1">
      <alignment horizontal="left"/>
    </xf>
    <xf numFmtId="0" fontId="20" fillId="0" borderId="14" xfId="1" applyFont="1" applyBorder="1" applyAlignment="1">
      <alignment horizontal="left" vertical="center"/>
    </xf>
    <xf numFmtId="0" fontId="19" fillId="0" borderId="14" xfId="1" applyBorder="1" applyAlignment="1">
      <alignment horizontal="left" vertical="center"/>
    </xf>
    <xf numFmtId="0" fontId="20" fillId="0" borderId="12" xfId="1" applyFont="1" applyBorder="1" applyAlignment="1">
      <alignment horizontal="left" vertical="center"/>
    </xf>
    <xf numFmtId="0" fontId="19" fillId="0" borderId="12" xfId="1" applyBorder="1" applyAlignment="1">
      <alignment horizontal="left" vertical="center"/>
    </xf>
    <xf numFmtId="0" fontId="20" fillId="0" borderId="0" xfId="1" applyFont="1" applyBorder="1" applyAlignment="1">
      <alignment horizontal="left"/>
    </xf>
    <xf numFmtId="0" fontId="28" fillId="0" borderId="0" xfId="1" applyFont="1"/>
    <xf numFmtId="0" fontId="28" fillId="0" borderId="0" xfId="1" applyFont="1" applyFill="1"/>
    <xf numFmtId="0" fontId="24" fillId="0" borderId="9" xfId="1" applyFont="1" applyBorder="1" applyAlignment="1">
      <alignment vertical="center"/>
    </xf>
    <xf numFmtId="0" fontId="24" fillId="0" borderId="14" xfId="1" applyFont="1" applyBorder="1" applyAlignment="1">
      <alignment vertical="center"/>
    </xf>
    <xf numFmtId="0" fontId="24" fillId="0" borderId="11" xfId="1" applyFont="1" applyBorder="1" applyAlignment="1">
      <alignment vertical="center"/>
    </xf>
    <xf numFmtId="0" fontId="24" fillId="0" borderId="0" xfId="1" applyFont="1" applyAlignment="1">
      <alignment vertical="center"/>
    </xf>
    <xf numFmtId="0" fontId="24" fillId="0" borderId="19" xfId="1" applyFont="1" applyBorder="1" applyAlignment="1">
      <alignment horizontal="left" vertical="center"/>
    </xf>
    <xf numFmtId="0" fontId="24" fillId="0" borderId="20" xfId="1" applyFont="1" applyBorder="1" applyAlignment="1">
      <alignment vertical="center"/>
    </xf>
    <xf numFmtId="0" fontId="24" fillId="0" borderId="19" xfId="1" applyFont="1" applyBorder="1" applyAlignment="1">
      <alignment vertical="center"/>
    </xf>
    <xf numFmtId="0" fontId="24" fillId="0" borderId="21" xfId="1" applyFont="1" applyBorder="1" applyAlignment="1">
      <alignment vertical="center"/>
    </xf>
    <xf numFmtId="0" fontId="24" fillId="0" borderId="1" xfId="1" applyFont="1" applyBorder="1" applyAlignment="1">
      <alignment horizontal="left" vertical="center"/>
    </xf>
    <xf numFmtId="0" fontId="24" fillId="0" borderId="0" xfId="1" applyFont="1" applyBorder="1" applyAlignment="1">
      <alignment vertical="center"/>
    </xf>
    <xf numFmtId="0" fontId="24" fillId="0" borderId="6" xfId="1" applyFont="1" applyBorder="1" applyAlignment="1">
      <alignment vertical="center"/>
    </xf>
    <xf numFmtId="0" fontId="24" fillId="0" borderId="5" xfId="1" applyFont="1" applyBorder="1" applyAlignment="1">
      <alignment vertical="center"/>
    </xf>
    <xf numFmtId="0" fontId="24" fillId="0" borderId="10" xfId="1" applyFont="1" applyBorder="1" applyAlignment="1">
      <alignment vertical="center"/>
    </xf>
    <xf numFmtId="0" fontId="24" fillId="0" borderId="22" xfId="1" applyFont="1" applyBorder="1"/>
    <xf numFmtId="0" fontId="24" fillId="0" borderId="0" xfId="1" applyFont="1" applyBorder="1"/>
    <xf numFmtId="0" fontId="24" fillId="0" borderId="0" xfId="1" applyFont="1" applyBorder="1" applyAlignment="1">
      <alignment horizontal="right"/>
    </xf>
    <xf numFmtId="3" fontId="19" fillId="0" borderId="13" xfId="1" applyNumberFormat="1" applyFont="1" applyBorder="1"/>
    <xf numFmtId="0" fontId="24" fillId="4" borderId="0" xfId="1" applyFont="1" applyFill="1" applyBorder="1"/>
    <xf numFmtId="0" fontId="24" fillId="4" borderId="3" xfId="1" applyFont="1" applyFill="1" applyBorder="1"/>
    <xf numFmtId="0" fontId="24" fillId="0" borderId="19" xfId="1" applyFont="1" applyBorder="1"/>
    <xf numFmtId="0" fontId="24" fillId="0" borderId="20" xfId="1" applyFont="1" applyBorder="1"/>
    <xf numFmtId="0" fontId="24" fillId="0" borderId="20" xfId="1" applyFont="1" applyBorder="1" applyAlignment="1">
      <alignment horizontal="right"/>
    </xf>
    <xf numFmtId="3" fontId="19" fillId="0" borderId="4" xfId="1" applyNumberFormat="1" applyFont="1" applyBorder="1"/>
    <xf numFmtId="0" fontId="24" fillId="4" borderId="20" xfId="1" applyFont="1" applyFill="1" applyBorder="1"/>
    <xf numFmtId="0" fontId="24" fillId="0" borderId="23" xfId="1" applyFont="1" applyBorder="1"/>
    <xf numFmtId="0" fontId="24" fillId="4" borderId="23" xfId="1" applyFont="1" applyFill="1" applyBorder="1"/>
    <xf numFmtId="0" fontId="24" fillId="0" borderId="1" xfId="1" applyFont="1" applyBorder="1"/>
    <xf numFmtId="0" fontId="24" fillId="5" borderId="4" xfId="1" applyFont="1" applyFill="1" applyBorder="1" applyAlignment="1">
      <alignment vertical="center"/>
    </xf>
    <xf numFmtId="0" fontId="29" fillId="0" borderId="7" xfId="1" applyFont="1" applyBorder="1"/>
    <xf numFmtId="0" fontId="24" fillId="0" borderId="12" xfId="1" applyFont="1" applyBorder="1"/>
    <xf numFmtId="0" fontId="24" fillId="0" borderId="12" xfId="1" applyFont="1" applyBorder="1" applyAlignment="1">
      <alignment horizontal="right"/>
    </xf>
    <xf numFmtId="3" fontId="19" fillId="0" borderId="4" xfId="1" applyNumberFormat="1" applyFont="1" applyFill="1" applyBorder="1"/>
    <xf numFmtId="3" fontId="24" fillId="0" borderId="0" xfId="1" applyNumberFormat="1" applyFont="1"/>
    <xf numFmtId="0" fontId="0" fillId="0" borderId="9" xfId="0" applyBorder="1"/>
    <xf numFmtId="0" fontId="0" fillId="0" borderId="14" xfId="0" applyBorder="1"/>
    <xf numFmtId="0" fontId="0" fillId="0" borderId="11" xfId="0" applyBorder="1"/>
    <xf numFmtId="0" fontId="0" fillId="0" borderId="1" xfId="0" applyBorder="1"/>
    <xf numFmtId="0" fontId="0" fillId="0" borderId="15" xfId="0" applyBorder="1"/>
    <xf numFmtId="0" fontId="0" fillId="0" borderId="0" xfId="0" applyBorder="1"/>
    <xf numFmtId="0" fontId="0" fillId="0" borderId="17" xfId="0" applyBorder="1"/>
    <xf numFmtId="0" fontId="12" fillId="0" borderId="0" xfId="0" applyFont="1" applyBorder="1" applyAlignment="1">
      <alignment horizontal="left"/>
    </xf>
    <xf numFmtId="0" fontId="11" fillId="0" borderId="0" xfId="0" applyFont="1" applyBorder="1"/>
    <xf numFmtId="0" fontId="12" fillId="0" borderId="0" xfId="0" applyFont="1" applyBorder="1" applyAlignment="1">
      <alignment horizontal="right"/>
    </xf>
    <xf numFmtId="0" fontId="0" fillId="0" borderId="5" xfId="0" applyBorder="1"/>
    <xf numFmtId="0" fontId="10" fillId="0" borderId="0" xfId="0" applyFont="1" applyBorder="1"/>
    <xf numFmtId="0" fontId="0" fillId="0" borderId="6" xfId="0" applyBorder="1"/>
    <xf numFmtId="0" fontId="10" fillId="0" borderId="5" xfId="0" applyFont="1" applyBorder="1"/>
    <xf numFmtId="0" fontId="0" fillId="0" borderId="10" xfId="0" applyBorder="1"/>
    <xf numFmtId="3" fontId="29" fillId="0" borderId="2" xfId="1" applyNumberFormat="1" applyFont="1" applyFill="1" applyBorder="1" applyAlignment="1">
      <alignment horizontal="right" wrapText="1"/>
    </xf>
    <xf numFmtId="3" fontId="29" fillId="0" borderId="13" xfId="1" applyNumberFormat="1" applyFont="1" applyFill="1" applyBorder="1" applyAlignment="1">
      <alignment horizontal="right" wrapText="1"/>
    </xf>
    <xf numFmtId="3" fontId="29" fillId="0" borderId="3" xfId="1" applyNumberFormat="1" applyFont="1" applyFill="1" applyBorder="1" applyAlignment="1">
      <alignment horizontal="right" wrapText="1"/>
    </xf>
    <xf numFmtId="0" fontId="28" fillId="0" borderId="7" xfId="1" applyFont="1" applyFill="1" applyBorder="1"/>
    <xf numFmtId="0" fontId="31" fillId="0" borderId="12" xfId="1" applyFont="1" applyFill="1" applyBorder="1" applyAlignment="1">
      <alignment vertical="center"/>
    </xf>
    <xf numFmtId="0" fontId="28" fillId="0" borderId="12" xfId="1" applyFont="1" applyFill="1" applyBorder="1"/>
    <xf numFmtId="0" fontId="32" fillId="0" borderId="12" xfId="1" applyFont="1" applyFill="1" applyBorder="1" applyAlignment="1">
      <alignment vertical="center"/>
    </xf>
    <xf numFmtId="0" fontId="28" fillId="0" borderId="8" xfId="1" applyFont="1" applyFill="1" applyBorder="1"/>
    <xf numFmtId="3" fontId="19" fillId="0" borderId="4" xfId="1" applyNumberFormat="1" applyFont="1" applyFill="1" applyBorder="1" applyAlignment="1">
      <alignment vertical="center"/>
    </xf>
    <xf numFmtId="0" fontId="24" fillId="0" borderId="3" xfId="1" applyFont="1" applyFill="1" applyBorder="1" applyAlignment="1">
      <alignment horizontal="center" vertical="center"/>
    </xf>
    <xf numFmtId="0" fontId="24" fillId="0" borderId="9" xfId="1" applyFont="1" applyFill="1" applyBorder="1" applyAlignment="1">
      <alignment horizontal="center" vertical="center"/>
    </xf>
    <xf numFmtId="0" fontId="24" fillId="0" borderId="13" xfId="1" applyFont="1" applyFill="1" applyBorder="1" applyAlignment="1">
      <alignment horizontal="center" vertical="center"/>
    </xf>
    <xf numFmtId="0" fontId="24" fillId="0" borderId="6" xfId="1" applyFont="1" applyFill="1" applyBorder="1" applyAlignment="1">
      <alignment horizontal="center" vertical="center"/>
    </xf>
    <xf numFmtId="0" fontId="37" fillId="2" borderId="5" xfId="1" applyFont="1" applyFill="1" applyBorder="1"/>
    <xf numFmtId="0" fontId="24" fillId="0" borderId="0" xfId="1" applyFont="1" applyAlignment="1">
      <alignment horizontal="center"/>
    </xf>
    <xf numFmtId="0" fontId="24" fillId="0" borderId="7" xfId="1" applyFont="1" applyBorder="1" applyAlignment="1">
      <alignment horizontal="center" vertical="center"/>
    </xf>
    <xf numFmtId="0" fontId="24" fillId="0" borderId="2" xfId="1" applyFont="1" applyBorder="1" applyAlignment="1">
      <alignment horizontal="center"/>
    </xf>
    <xf numFmtId="0" fontId="24" fillId="0" borderId="3" xfId="1" applyFont="1" applyBorder="1" applyAlignment="1">
      <alignment horizontal="center"/>
    </xf>
    <xf numFmtId="0" fontId="24" fillId="0" borderId="13" xfId="1" applyFont="1" applyBorder="1" applyAlignment="1">
      <alignment horizontal="center"/>
    </xf>
    <xf numFmtId="0" fontId="24" fillId="0" borderId="7" xfId="1" applyFont="1" applyBorder="1" applyAlignment="1">
      <alignment horizontal="center"/>
    </xf>
    <xf numFmtId="0" fontId="24" fillId="0" borderId="4" xfId="1" applyFont="1" applyBorder="1" applyAlignment="1">
      <alignment horizontal="center"/>
    </xf>
    <xf numFmtId="0" fontId="19" fillId="0" borderId="11" xfId="1" applyBorder="1"/>
    <xf numFmtId="0" fontId="25" fillId="0" borderId="15" xfId="1" applyFont="1" applyBorder="1"/>
    <xf numFmtId="0" fontId="25" fillId="0" borderId="10" xfId="1" applyFont="1" applyBorder="1"/>
    <xf numFmtId="0" fontId="24" fillId="0" borderId="16" xfId="1" applyFont="1" applyBorder="1" applyAlignment="1">
      <alignment horizontal="center"/>
    </xf>
    <xf numFmtId="3" fontId="19" fillId="0" borderId="16" xfId="1" applyNumberFormat="1" applyFill="1" applyBorder="1" applyAlignment="1">
      <alignment horizontal="right"/>
    </xf>
    <xf numFmtId="3" fontId="19" fillId="0" borderId="2" xfId="1" applyNumberFormat="1" applyFill="1" applyBorder="1" applyAlignment="1">
      <alignment horizontal="right"/>
    </xf>
    <xf numFmtId="0" fontId="38" fillId="2" borderId="5" xfId="1" applyFont="1" applyFill="1" applyBorder="1" applyAlignment="1">
      <alignment horizontal="left"/>
    </xf>
    <xf numFmtId="0" fontId="39" fillId="0" borderId="17" xfId="0" applyFont="1" applyBorder="1"/>
    <xf numFmtId="0" fontId="40" fillId="0" borderId="17" xfId="0" applyFont="1" applyBorder="1"/>
    <xf numFmtId="0" fontId="41" fillId="0" borderId="9" xfId="1" applyFont="1" applyBorder="1" applyAlignment="1">
      <alignment horizontal="right" vertical="top"/>
    </xf>
    <xf numFmtId="0" fontId="41" fillId="0" borderId="6" xfId="1" applyFont="1" applyBorder="1" applyAlignment="1">
      <alignment horizontal="right"/>
    </xf>
    <xf numFmtId="0" fontId="8" fillId="0" borderId="4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25" fillId="0" borderId="15" xfId="1" applyFont="1" applyBorder="1" applyAlignment="1">
      <alignment horizontal="left" vertical="center" wrapText="1"/>
    </xf>
    <xf numFmtId="0" fontId="24" fillId="0" borderId="0" xfId="1" applyFont="1" applyAlignment="1">
      <alignment horizontal="center"/>
    </xf>
    <xf numFmtId="0" fontId="19" fillId="0" borderId="3" xfId="1" applyBorder="1" applyAlignment="1">
      <alignment horizontal="center" vertical="center"/>
    </xf>
    <xf numFmtId="0" fontId="19" fillId="0" borderId="13" xfId="1" applyBorder="1" applyAlignment="1">
      <alignment horizontal="center" vertical="center"/>
    </xf>
    <xf numFmtId="0" fontId="19" fillId="0" borderId="4" xfId="1" applyBorder="1" applyAlignment="1">
      <alignment horizontal="center" vertical="center"/>
    </xf>
    <xf numFmtId="0" fontId="24" fillId="0" borderId="9" xfId="1" applyFont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 wrapText="1"/>
    </xf>
    <xf numFmtId="0" fontId="24" fillId="0" borderId="14" xfId="1" applyFont="1" applyBorder="1" applyAlignment="1">
      <alignment horizontal="center" vertical="top" wrapText="1"/>
    </xf>
    <xf numFmtId="0" fontId="24" fillId="0" borderId="0" xfId="1" applyFont="1" applyBorder="1" applyAlignment="1">
      <alignment horizontal="left" wrapText="1"/>
    </xf>
    <xf numFmtId="0" fontId="24" fillId="0" borderId="9" xfId="1" applyFont="1" applyBorder="1" applyAlignment="1">
      <alignment horizontal="center"/>
    </xf>
    <xf numFmtId="0" fontId="24" fillId="0" borderId="1" xfId="1" applyFont="1" applyBorder="1" applyAlignment="1">
      <alignment horizontal="center" vertical="top" wrapText="1"/>
    </xf>
    <xf numFmtId="0" fontId="24" fillId="0" borderId="6" xfId="1" applyFont="1" applyBorder="1" applyAlignment="1">
      <alignment horizontal="center" vertical="top" wrapText="1"/>
    </xf>
    <xf numFmtId="0" fontId="24" fillId="0" borderId="0" xfId="1" applyFont="1" applyBorder="1" applyAlignment="1">
      <alignment horizontal="center" vertical="top" wrapText="1"/>
    </xf>
    <xf numFmtId="0" fontId="24" fillId="0" borderId="5" xfId="1" applyFont="1" applyBorder="1" applyAlignment="1">
      <alignment horizontal="center" vertical="top" wrapText="1"/>
    </xf>
    <xf numFmtId="0" fontId="24" fillId="0" borderId="14" xfId="1" applyFont="1" applyBorder="1" applyAlignment="1">
      <alignment horizontal="center" vertical="center" wrapText="1"/>
    </xf>
    <xf numFmtId="0" fontId="24" fillId="0" borderId="0" xfId="1" applyFont="1" applyBorder="1" applyAlignment="1">
      <alignment horizontal="center" vertical="center" wrapText="1"/>
    </xf>
    <xf numFmtId="0" fontId="24" fillId="0" borderId="12" xfId="1" applyFont="1" applyBorder="1" applyAlignment="1">
      <alignment horizontal="center" vertical="top" wrapText="1"/>
    </xf>
    <xf numFmtId="3" fontId="19" fillId="0" borderId="3" xfId="1" applyNumberFormat="1" applyFill="1" applyBorder="1" applyAlignment="1">
      <alignment horizontal="right"/>
    </xf>
    <xf numFmtId="0" fontId="19" fillId="0" borderId="24" xfId="1" applyBorder="1" applyAlignment="1">
      <alignment horizontal="center"/>
    </xf>
    <xf numFmtId="0" fontId="25" fillId="0" borderId="24" xfId="1" applyFont="1" applyBorder="1"/>
    <xf numFmtId="3" fontId="27" fillId="0" borderId="4" xfId="1" applyNumberFormat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24" fillId="0" borderId="9" xfId="1" applyFont="1" applyBorder="1" applyAlignment="1">
      <alignment horizontal="center" wrapText="1"/>
    </xf>
    <xf numFmtId="0" fontId="24" fillId="0" borderId="1" xfId="1" applyFont="1" applyBorder="1" applyAlignment="1">
      <alignment horizontal="center" wrapText="1"/>
    </xf>
    <xf numFmtId="3" fontId="19" fillId="0" borderId="0" xfId="1" applyNumberFormat="1" applyBorder="1" applyAlignment="1">
      <alignment horizontal="right"/>
    </xf>
    <xf numFmtId="0" fontId="6" fillId="0" borderId="0" xfId="1" applyFont="1" applyBorder="1" applyAlignment="1">
      <alignment horizontal="left"/>
    </xf>
    <xf numFmtId="0" fontId="6" fillId="0" borderId="18" xfId="1" applyFont="1" applyBorder="1" applyAlignment="1">
      <alignment horizontal="left"/>
    </xf>
    <xf numFmtId="3" fontId="19" fillId="0" borderId="0" xfId="1" applyNumberFormat="1"/>
    <xf numFmtId="3" fontId="19" fillId="0" borderId="13" xfId="1" applyNumberFormat="1" applyFill="1" applyBorder="1" applyAlignment="1">
      <alignment horizontal="right"/>
    </xf>
    <xf numFmtId="0" fontId="25" fillId="0" borderId="15" xfId="1" applyFont="1" applyBorder="1" applyAlignment="1">
      <alignment horizontal="left" vertical="center" wrapText="1"/>
    </xf>
    <xf numFmtId="0" fontId="19" fillId="0" borderId="3" xfId="1" applyBorder="1" applyAlignment="1">
      <alignment horizontal="center" vertical="center"/>
    </xf>
    <xf numFmtId="0" fontId="19" fillId="0" borderId="13" xfId="1" applyBorder="1" applyAlignment="1">
      <alignment horizontal="center" vertical="center"/>
    </xf>
    <xf numFmtId="0" fontId="19" fillId="0" borderId="4" xfId="1" applyBorder="1" applyAlignment="1">
      <alignment horizontal="center" vertical="center"/>
    </xf>
    <xf numFmtId="3" fontId="19" fillId="3" borderId="3" xfId="1" applyNumberFormat="1" applyFill="1" applyBorder="1"/>
    <xf numFmtId="3" fontId="29" fillId="3" borderId="3" xfId="1" applyNumberFormat="1" applyFont="1" applyFill="1" applyBorder="1" applyAlignment="1">
      <alignment horizontal="right" wrapText="1"/>
    </xf>
    <xf numFmtId="3" fontId="29" fillId="3" borderId="2" xfId="1" applyNumberFormat="1" applyFont="1" applyFill="1" applyBorder="1" applyAlignment="1">
      <alignment horizontal="right" wrapText="1"/>
    </xf>
    <xf numFmtId="0" fontId="29" fillId="6" borderId="7" xfId="1" applyFont="1" applyFill="1" applyBorder="1" applyAlignment="1">
      <alignment horizontal="center" vertical="center" wrapText="1"/>
    </xf>
    <xf numFmtId="0" fontId="24" fillId="6" borderId="14" xfId="1" applyFont="1" applyFill="1" applyBorder="1" applyAlignment="1">
      <alignment horizontal="right" vertical="center" wrapText="1"/>
    </xf>
    <xf numFmtId="3" fontId="29" fillId="6" borderId="3" xfId="1" applyNumberFormat="1" applyFont="1" applyFill="1" applyBorder="1" applyAlignment="1">
      <alignment horizontal="right" vertical="center" wrapText="1"/>
    </xf>
    <xf numFmtId="0" fontId="24" fillId="6" borderId="12" xfId="1" applyFont="1" applyFill="1" applyBorder="1" applyAlignment="1">
      <alignment horizontal="center" vertical="top" wrapText="1"/>
    </xf>
    <xf numFmtId="3" fontId="29" fillId="6" borderId="4" xfId="1" applyNumberFormat="1" applyFont="1" applyFill="1" applyBorder="1" applyAlignment="1">
      <alignment horizontal="right" wrapText="1"/>
    </xf>
    <xf numFmtId="3" fontId="19" fillId="3" borderId="16" xfId="1" applyNumberFormat="1" applyFill="1" applyBorder="1" applyAlignment="1">
      <alignment horizontal="right"/>
    </xf>
    <xf numFmtId="0" fontId="24" fillId="6" borderId="2" xfId="1" applyFont="1" applyFill="1" applyBorder="1" applyAlignment="1">
      <alignment horizontal="center"/>
    </xf>
    <xf numFmtId="3" fontId="19" fillId="3" borderId="3" xfId="1" applyNumberFormat="1" applyFill="1" applyBorder="1" applyAlignment="1">
      <alignment horizontal="right"/>
    </xf>
    <xf numFmtId="0" fontId="19" fillId="6" borderId="1" xfId="1" applyFill="1" applyBorder="1"/>
    <xf numFmtId="0" fontId="19" fillId="6" borderId="0" xfId="1" applyFill="1" applyBorder="1"/>
    <xf numFmtId="0" fontId="19" fillId="6" borderId="0" xfId="1" applyFill="1" applyBorder="1" applyAlignment="1">
      <alignment horizontal="right"/>
    </xf>
    <xf numFmtId="3" fontId="19" fillId="6" borderId="13" xfId="1" applyNumberFormat="1" applyFill="1" applyBorder="1" applyAlignment="1">
      <alignment horizontal="right"/>
    </xf>
    <xf numFmtId="0" fontId="19" fillId="6" borderId="9" xfId="1" applyFill="1" applyBorder="1"/>
    <xf numFmtId="0" fontId="19" fillId="6" borderId="14" xfId="1" applyFill="1" applyBorder="1"/>
    <xf numFmtId="0" fontId="19" fillId="6" borderId="14" xfId="1" applyFill="1" applyBorder="1" applyAlignment="1">
      <alignment horizontal="right"/>
    </xf>
    <xf numFmtId="0" fontId="24" fillId="6" borderId="3" xfId="1" applyFont="1" applyFill="1" applyBorder="1" applyAlignment="1">
      <alignment horizontal="center"/>
    </xf>
    <xf numFmtId="3" fontId="19" fillId="6" borderId="4" xfId="1" applyNumberFormat="1" applyFill="1" applyBorder="1" applyAlignment="1">
      <alignment horizontal="right"/>
    </xf>
    <xf numFmtId="0" fontId="24" fillId="0" borderId="2" xfId="1" applyFont="1" applyFill="1" applyBorder="1" applyAlignment="1">
      <alignment horizontal="center"/>
    </xf>
    <xf numFmtId="0" fontId="24" fillId="0" borderId="3" xfId="1" applyFont="1" applyFill="1" applyBorder="1" applyAlignment="1">
      <alignment horizontal="center"/>
    </xf>
    <xf numFmtId="0" fontId="19" fillId="6" borderId="1" xfId="1" applyFill="1" applyBorder="1" applyAlignment="1">
      <alignment horizontal="center"/>
    </xf>
    <xf numFmtId="3" fontId="19" fillId="6" borderId="2" xfId="1" applyNumberFormat="1" applyFill="1" applyBorder="1" applyAlignment="1">
      <alignment horizontal="right"/>
    </xf>
    <xf numFmtId="0" fontId="19" fillId="6" borderId="0" xfId="1" applyFill="1" applyBorder="1" applyAlignment="1">
      <alignment horizontal="center"/>
    </xf>
    <xf numFmtId="3" fontId="19" fillId="0" borderId="4" xfId="1" applyNumberFormat="1" applyFill="1" applyBorder="1" applyAlignment="1">
      <alignment horizontal="right"/>
    </xf>
    <xf numFmtId="0" fontId="4" fillId="0" borderId="18" xfId="1" applyFont="1" applyBorder="1" applyAlignment="1">
      <alignment horizontal="left"/>
    </xf>
    <xf numFmtId="0" fontId="19" fillId="0" borderId="2" xfId="1" applyBorder="1" applyAlignment="1">
      <alignment horizontal="left"/>
    </xf>
    <xf numFmtId="0" fontId="3" fillId="0" borderId="3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2" fillId="0" borderId="0" xfId="1" applyFont="1" applyBorder="1" applyAlignment="1">
      <alignment horizontal="left"/>
    </xf>
    <xf numFmtId="0" fontId="24" fillId="0" borderId="13" xfId="1" applyFont="1" applyBorder="1" applyAlignment="1">
      <alignment horizontal="center" vertical="center"/>
    </xf>
    <xf numFmtId="3" fontId="43" fillId="3" borderId="2" xfId="1" applyNumberFormat="1" applyFont="1" applyFill="1" applyBorder="1" applyAlignment="1">
      <alignment horizontal="right"/>
    </xf>
    <xf numFmtId="3" fontId="43" fillId="0" borderId="2" xfId="1" applyNumberFormat="1" applyFont="1" applyFill="1" applyBorder="1" applyAlignment="1">
      <alignment horizontal="right"/>
    </xf>
    <xf numFmtId="0" fontId="33" fillId="2" borderId="0" xfId="1" applyFont="1" applyFill="1" applyBorder="1" applyAlignment="1">
      <alignment horizontal="center"/>
    </xf>
    <xf numFmtId="0" fontId="21" fillId="0" borderId="0" xfId="1" applyFont="1" applyBorder="1" applyAlignment="1">
      <alignment horizontal="center" vertical="center" wrapText="1"/>
    </xf>
    <xf numFmtId="0" fontId="19" fillId="2" borderId="1" xfId="1" applyFont="1" applyFill="1" applyBorder="1" applyAlignment="1">
      <alignment horizontal="center"/>
    </xf>
    <xf numFmtId="0" fontId="19" fillId="2" borderId="0" xfId="1" applyFont="1" applyFill="1" applyBorder="1" applyAlignment="1">
      <alignment horizontal="center"/>
    </xf>
    <xf numFmtId="0" fontId="19" fillId="2" borderId="15" xfId="1" applyFont="1" applyFill="1" applyBorder="1" applyAlignment="1">
      <alignment horizontal="center"/>
    </xf>
    <xf numFmtId="0" fontId="21" fillId="0" borderId="0" xfId="1" applyFont="1" applyFill="1" applyBorder="1" applyAlignment="1">
      <alignment horizontal="center" vertical="center" wrapText="1"/>
    </xf>
    <xf numFmtId="0" fontId="34" fillId="0" borderId="11" xfId="1" applyFont="1" applyBorder="1" applyAlignment="1">
      <alignment horizontal="center" vertical="center"/>
    </xf>
    <xf numFmtId="0" fontId="35" fillId="0" borderId="10" xfId="1" applyFont="1" applyBorder="1"/>
    <xf numFmtId="0" fontId="20" fillId="0" borderId="7" xfId="1" applyFon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/>
    </xf>
    <xf numFmtId="0" fontId="20" fillId="0" borderId="8" xfId="1" applyFont="1" applyBorder="1" applyAlignment="1">
      <alignment horizontal="center" vertical="center"/>
    </xf>
    <xf numFmtId="0" fontId="34" fillId="0" borderId="14" xfId="1" applyFont="1" applyBorder="1" applyAlignment="1">
      <alignment horizontal="center" vertical="center"/>
    </xf>
    <xf numFmtId="0" fontId="34" fillId="0" borderId="5" xfId="1" applyFont="1" applyBorder="1" applyAlignment="1">
      <alignment horizontal="center" vertical="center"/>
    </xf>
    <xf numFmtId="3" fontId="19" fillId="0" borderId="3" xfId="1" applyNumberFormat="1" applyBorder="1" applyAlignment="1">
      <alignment horizontal="center" vertical="center"/>
    </xf>
    <xf numFmtId="3" fontId="19" fillId="0" borderId="13" xfId="1" applyNumberFormat="1" applyBorder="1" applyAlignment="1">
      <alignment horizontal="center" vertical="center"/>
    </xf>
    <xf numFmtId="3" fontId="19" fillId="0" borderId="3" xfId="1" applyNumberFormat="1" applyFill="1" applyBorder="1" applyAlignment="1">
      <alignment horizontal="center" vertical="center"/>
    </xf>
    <xf numFmtId="3" fontId="19" fillId="0" borderId="13" xfId="1" applyNumberFormat="1" applyFill="1" applyBorder="1" applyAlignment="1">
      <alignment horizontal="center" vertical="center"/>
    </xf>
    <xf numFmtId="0" fontId="36" fillId="6" borderId="12" xfId="1" applyFont="1" applyFill="1" applyBorder="1" applyAlignment="1">
      <alignment horizontal="left" vertical="center" wrapText="1"/>
    </xf>
    <xf numFmtId="0" fontId="36" fillId="6" borderId="8" xfId="1" applyFont="1" applyFill="1" applyBorder="1" applyAlignment="1">
      <alignment horizontal="left" vertical="center" wrapText="1"/>
    </xf>
    <xf numFmtId="0" fontId="29" fillId="0" borderId="5" xfId="1" applyFont="1" applyBorder="1" applyAlignment="1">
      <alignment horizontal="left" vertical="center" wrapText="1"/>
    </xf>
    <xf numFmtId="0" fontId="29" fillId="0" borderId="10" xfId="1" applyFont="1" applyBorder="1" applyAlignment="1">
      <alignment horizontal="left" vertical="center" wrapText="1"/>
    </xf>
    <xf numFmtId="0" fontId="25" fillId="0" borderId="0" xfId="1" applyFont="1" applyBorder="1" applyAlignment="1">
      <alignment horizontal="left" vertical="center" wrapText="1"/>
    </xf>
    <xf numFmtId="0" fontId="25" fillId="0" borderId="15" xfId="1" applyFont="1" applyBorder="1" applyAlignment="1">
      <alignment horizontal="left" vertical="center" wrapText="1"/>
    </xf>
    <xf numFmtId="0" fontId="25" fillId="0" borderId="5" xfId="1" applyFont="1" applyBorder="1" applyAlignment="1">
      <alignment horizontal="left" vertical="center" wrapText="1"/>
    </xf>
    <xf numFmtId="0" fontId="25" fillId="0" borderId="10" xfId="1" applyFont="1" applyBorder="1" applyAlignment="1">
      <alignment horizontal="left" vertical="center" wrapText="1"/>
    </xf>
    <xf numFmtId="0" fontId="36" fillId="0" borderId="5" xfId="1" applyFont="1" applyBorder="1" applyAlignment="1">
      <alignment horizontal="left" vertical="center" wrapText="1"/>
    </xf>
    <xf numFmtId="0" fontId="36" fillId="0" borderId="10" xfId="1" applyFont="1" applyBorder="1" applyAlignment="1">
      <alignment horizontal="left" vertical="center" wrapText="1"/>
    </xf>
    <xf numFmtId="0" fontId="29" fillId="0" borderId="0" xfId="1" applyFont="1" applyBorder="1" applyAlignment="1">
      <alignment horizontal="left" vertical="center" wrapText="1"/>
    </xf>
    <xf numFmtId="0" fontId="29" fillId="0" borderId="15" xfId="1" applyFont="1" applyBorder="1" applyAlignment="1">
      <alignment horizontal="left" vertical="center" wrapText="1"/>
    </xf>
    <xf numFmtId="0" fontId="30" fillId="0" borderId="0" xfId="1" applyFont="1" applyAlignment="1">
      <alignment horizontal="center"/>
    </xf>
    <xf numFmtId="0" fontId="24" fillId="0" borderId="0" xfId="1" applyFont="1" applyAlignment="1">
      <alignment horizontal="center"/>
    </xf>
    <xf numFmtId="0" fontId="19" fillId="0" borderId="3" xfId="1" applyBorder="1" applyAlignment="1">
      <alignment horizontal="center" vertical="center"/>
    </xf>
    <xf numFmtId="0" fontId="19" fillId="0" borderId="13" xfId="1" applyBorder="1" applyAlignment="1">
      <alignment horizontal="center" vertical="center"/>
    </xf>
    <xf numFmtId="0" fontId="28" fillId="0" borderId="9" xfId="1" applyFont="1" applyBorder="1" applyAlignment="1">
      <alignment horizontal="center" vertical="center"/>
    </xf>
    <xf numFmtId="0" fontId="28" fillId="0" borderId="14" xfId="1" applyFont="1" applyBorder="1" applyAlignment="1">
      <alignment horizontal="center" vertical="center"/>
    </xf>
    <xf numFmtId="0" fontId="28" fillId="0" borderId="11" xfId="1" applyFont="1" applyBorder="1" applyAlignment="1">
      <alignment horizontal="center" vertical="center"/>
    </xf>
    <xf numFmtId="0" fontId="28" fillId="0" borderId="6" xfId="1" applyFont="1" applyBorder="1" applyAlignment="1">
      <alignment horizontal="center" vertical="center"/>
    </xf>
    <xf numFmtId="0" fontId="28" fillId="0" borderId="5" xfId="1" applyFont="1" applyBorder="1" applyAlignment="1">
      <alignment horizontal="center" vertical="center"/>
    </xf>
    <xf numFmtId="0" fontId="28" fillId="0" borderId="10" xfId="1" applyFont="1" applyBorder="1" applyAlignment="1">
      <alignment horizontal="center" vertical="center"/>
    </xf>
    <xf numFmtId="0" fontId="29" fillId="0" borderId="14" xfId="1" applyFont="1" applyBorder="1" applyAlignment="1">
      <alignment horizontal="left" vertical="center" wrapText="1"/>
    </xf>
    <xf numFmtId="0" fontId="19" fillId="0" borderId="9" xfId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left" vertical="center" wrapText="1"/>
    </xf>
    <xf numFmtId="0" fontId="19" fillId="0" borderId="10" xfId="1" applyFont="1" applyBorder="1" applyAlignment="1">
      <alignment horizontal="left" vertical="center" wrapText="1"/>
    </xf>
    <xf numFmtId="0" fontId="36" fillId="0" borderId="12" xfId="1" applyFont="1" applyBorder="1" applyAlignment="1">
      <alignment horizontal="left" vertical="center" wrapText="1"/>
    </xf>
    <xf numFmtId="0" fontId="36" fillId="0" borderId="8" xfId="1" applyFont="1" applyBorder="1" applyAlignment="1">
      <alignment horizontal="left" vertical="center" wrapText="1"/>
    </xf>
    <xf numFmtId="0" fontId="29" fillId="0" borderId="12" xfId="1" applyFont="1" applyBorder="1" applyAlignment="1">
      <alignment horizontal="left" vertical="center" wrapText="1"/>
    </xf>
    <xf numFmtId="0" fontId="29" fillId="0" borderId="8" xfId="1" applyFont="1" applyBorder="1" applyAlignment="1">
      <alignment horizontal="left" vertical="center" wrapText="1"/>
    </xf>
    <xf numFmtId="0" fontId="19" fillId="0" borderId="14" xfId="1" applyFont="1" applyBorder="1" applyAlignment="1">
      <alignment horizontal="left" vertical="center" wrapText="1"/>
    </xf>
    <xf numFmtId="0" fontId="19" fillId="0" borderId="11" xfId="1" applyFont="1" applyBorder="1" applyAlignment="1">
      <alignment horizontal="left" vertical="center" wrapText="1"/>
    </xf>
    <xf numFmtId="0" fontId="24" fillId="0" borderId="3" xfId="1" applyFont="1" applyFill="1" applyBorder="1" applyAlignment="1">
      <alignment horizontal="center" vertical="center"/>
    </xf>
    <xf numFmtId="0" fontId="24" fillId="0" borderId="13" xfId="1" applyFont="1" applyFill="1" applyBorder="1" applyAlignment="1">
      <alignment horizontal="center" vertical="center"/>
    </xf>
    <xf numFmtId="0" fontId="19" fillId="0" borderId="7" xfId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0" fontId="19" fillId="0" borderId="8" xfId="1" applyFont="1" applyFill="1" applyBorder="1" applyAlignment="1">
      <alignment horizontal="center" vertical="center"/>
    </xf>
    <xf numFmtId="0" fontId="19" fillId="0" borderId="4" xfId="1" applyBorder="1" applyAlignment="1">
      <alignment horizontal="center" vertical="center"/>
    </xf>
    <xf numFmtId="0" fontId="19" fillId="0" borderId="4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19" fillId="0" borderId="9" xfId="1" applyFont="1" applyFill="1" applyBorder="1" applyAlignment="1">
      <alignment horizontal="center" vertical="center"/>
    </xf>
    <xf numFmtId="0" fontId="19" fillId="0" borderId="14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0" fontId="19" fillId="0" borderId="6" xfId="1" applyFont="1" applyFill="1" applyBorder="1" applyAlignment="1">
      <alignment horizontal="center" vertical="center"/>
    </xf>
    <xf numFmtId="0" fontId="19" fillId="0" borderId="5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</cellXfs>
  <cellStyles count="16">
    <cellStyle name="Comma [0] 2" xfId="9"/>
    <cellStyle name="Normal" xfId="0" builtinId="0"/>
    <cellStyle name="Normal 2" xfId="1"/>
    <cellStyle name="Normal 2 2" xfId="2"/>
    <cellStyle name="Normal 2 2 2" xfId="5"/>
    <cellStyle name="Normal 2 2 3" xfId="6"/>
    <cellStyle name="Normal 2 3" xfId="4"/>
    <cellStyle name="Normal 2 3 2" xfId="10"/>
    <cellStyle name="Normal 2 4" xfId="11"/>
    <cellStyle name="Normal 2 4 2" xfId="12"/>
    <cellStyle name="Normal 2 5" xfId="13"/>
    <cellStyle name="Normal 3" xfId="3"/>
    <cellStyle name="Normal 3 2" xfId="7"/>
    <cellStyle name="Normal 4" xfId="8"/>
    <cellStyle name="Normal 4 2" xfId="14"/>
    <cellStyle name="Normal 5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B2:S53"/>
  <sheetViews>
    <sheetView zoomScale="70" zoomScaleNormal="70" workbookViewId="0">
      <selection activeCell="M40" sqref="M40"/>
    </sheetView>
  </sheetViews>
  <sheetFormatPr defaultColWidth="9.140625" defaultRowHeight="15"/>
  <cols>
    <col min="1" max="1" width="2.85546875" style="3" customWidth="1"/>
    <col min="2" max="3" width="2.7109375" style="3" customWidth="1"/>
    <col min="4" max="8" width="6.7109375" style="3" customWidth="1"/>
    <col min="9" max="10" width="3.7109375" style="3" customWidth="1"/>
    <col min="11" max="11" width="2.7109375" style="3" customWidth="1"/>
    <col min="12" max="13" width="6.7109375" style="3" customWidth="1"/>
    <col min="14" max="14" width="4.7109375" style="3" customWidth="1"/>
    <col min="15" max="15" width="2.7109375" style="3" customWidth="1"/>
    <col min="16" max="17" width="6.7109375" style="3" customWidth="1"/>
    <col min="18" max="18" width="3.7109375" style="3" customWidth="1"/>
    <col min="19" max="19" width="2.7109375" style="3" customWidth="1"/>
    <col min="20" max="20" width="9.140625" style="3" customWidth="1"/>
    <col min="21" max="16384" width="9.140625" style="3"/>
  </cols>
  <sheetData>
    <row r="2" spans="2:19">
      <c r="B2" s="208" t="s">
        <v>278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</row>
    <row r="3" spans="2:19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6"/>
    </row>
    <row r="4" spans="2:19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6"/>
    </row>
    <row r="5" spans="2:19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6"/>
    </row>
    <row r="6" spans="2:19"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6"/>
    </row>
    <row r="7" spans="2:19"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6"/>
    </row>
    <row r="8" spans="2:19"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6"/>
    </row>
    <row r="9" spans="2:19" ht="40.5">
      <c r="B9" s="4"/>
      <c r="C9" s="5"/>
      <c r="D9" s="280" t="s">
        <v>3</v>
      </c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5"/>
      <c r="S9" s="6"/>
    </row>
    <row r="10" spans="2:19"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</row>
    <row r="11" spans="2:19"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</row>
    <row r="12" spans="2:19" ht="18" customHeight="1">
      <c r="B12" s="4"/>
      <c r="C12" s="5"/>
      <c r="D12" s="5"/>
      <c r="E12" s="281" t="s">
        <v>4</v>
      </c>
      <c r="F12" s="281"/>
      <c r="G12" s="281"/>
      <c r="H12" s="281"/>
      <c r="I12" s="281"/>
      <c r="J12" s="281"/>
      <c r="K12" s="281"/>
      <c r="L12" s="281"/>
      <c r="M12" s="281"/>
      <c r="N12" s="281"/>
      <c r="O12" s="281"/>
      <c r="P12" s="281"/>
      <c r="Q12" s="7"/>
      <c r="R12" s="5"/>
      <c r="S12" s="6"/>
    </row>
    <row r="13" spans="2:19" ht="18" customHeight="1">
      <c r="B13" s="4"/>
      <c r="C13" s="5"/>
      <c r="D13" s="7"/>
      <c r="E13" s="281"/>
      <c r="F13" s="281"/>
      <c r="G13" s="281"/>
      <c r="H13" s="281"/>
      <c r="I13" s="281"/>
      <c r="J13" s="281"/>
      <c r="K13" s="281"/>
      <c r="L13" s="281"/>
      <c r="M13" s="281"/>
      <c r="N13" s="281"/>
      <c r="O13" s="281"/>
      <c r="P13" s="281"/>
      <c r="Q13" s="7"/>
      <c r="R13" s="5"/>
      <c r="S13" s="6"/>
    </row>
    <row r="14" spans="2:19" ht="18" customHeight="1">
      <c r="B14" s="4"/>
      <c r="C14" s="5"/>
      <c r="D14" s="5"/>
      <c r="E14" s="281" t="s">
        <v>5</v>
      </c>
      <c r="F14" s="281"/>
      <c r="G14" s="281"/>
      <c r="H14" s="281"/>
      <c r="I14" s="281"/>
      <c r="J14" s="281"/>
      <c r="K14" s="281"/>
      <c r="L14" s="281"/>
      <c r="M14" s="281"/>
      <c r="N14" s="281"/>
      <c r="O14" s="281"/>
      <c r="P14" s="281"/>
      <c r="Q14" s="7"/>
      <c r="R14" s="7"/>
      <c r="S14" s="6"/>
    </row>
    <row r="15" spans="2:19" ht="18" customHeight="1">
      <c r="B15" s="4"/>
      <c r="C15" s="5"/>
      <c r="D15" s="5"/>
      <c r="E15" s="5"/>
      <c r="F15" s="281" t="s">
        <v>6</v>
      </c>
      <c r="G15" s="281"/>
      <c r="H15" s="281"/>
      <c r="I15" s="281"/>
      <c r="J15" s="281"/>
      <c r="K15" s="281"/>
      <c r="L15" s="281"/>
      <c r="M15" s="281"/>
      <c r="N15" s="281"/>
      <c r="O15" s="281"/>
      <c r="P15" s="7"/>
      <c r="Q15" s="7"/>
      <c r="R15" s="7"/>
      <c r="S15" s="6"/>
    </row>
    <row r="16" spans="2:19" ht="15" customHeight="1">
      <c r="B16" s="4"/>
      <c r="C16" s="5"/>
      <c r="D16" s="5"/>
      <c r="E16" s="5"/>
      <c r="F16" s="285" t="s">
        <v>338</v>
      </c>
      <c r="G16" s="285"/>
      <c r="H16" s="285"/>
      <c r="I16" s="285"/>
      <c r="J16" s="285"/>
      <c r="K16" s="285"/>
      <c r="L16" s="285"/>
      <c r="M16" s="285"/>
      <c r="N16" s="285"/>
      <c r="O16" s="285"/>
      <c r="P16" s="5"/>
      <c r="Q16" s="5"/>
      <c r="R16" s="5"/>
      <c r="S16" s="6"/>
    </row>
    <row r="17" spans="2:19">
      <c r="B17" s="4"/>
      <c r="C17" s="5"/>
      <c r="D17" s="5"/>
      <c r="E17" s="5"/>
      <c r="F17" s="5"/>
      <c r="G17" s="7"/>
      <c r="H17" s="7"/>
      <c r="I17" s="7"/>
      <c r="J17" s="7"/>
      <c r="K17" s="7"/>
      <c r="L17" s="7"/>
      <c r="M17" s="7"/>
      <c r="N17" s="5"/>
      <c r="O17" s="5"/>
      <c r="P17" s="5"/>
      <c r="Q17" s="5"/>
      <c r="R17" s="5"/>
      <c r="S17" s="6"/>
    </row>
    <row r="18" spans="2:19" ht="15.75">
      <c r="B18" s="4"/>
      <c r="C18" s="5"/>
      <c r="D18" s="8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</row>
    <row r="19" spans="2:19"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</row>
    <row r="20" spans="2:19"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</row>
    <row r="21" spans="2:19"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</row>
    <row r="22" spans="2:19"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6"/>
    </row>
    <row r="23" spans="2:19"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6"/>
    </row>
    <row r="24" spans="2:19">
      <c r="B24" s="4"/>
      <c r="C24" s="9"/>
      <c r="D24" s="10"/>
      <c r="E24" s="10"/>
      <c r="F24" s="10"/>
      <c r="G24" s="10"/>
      <c r="H24" s="10"/>
      <c r="I24" s="11"/>
      <c r="J24" s="5"/>
      <c r="K24" s="9"/>
      <c r="L24" s="10"/>
      <c r="M24" s="10"/>
      <c r="N24" s="10"/>
      <c r="O24" s="10"/>
      <c r="P24" s="10"/>
      <c r="Q24" s="10"/>
      <c r="R24" s="11"/>
      <c r="S24" s="6"/>
    </row>
    <row r="25" spans="2:19">
      <c r="B25" s="4"/>
      <c r="C25" s="282" t="s">
        <v>7</v>
      </c>
      <c r="D25" s="283"/>
      <c r="E25" s="283"/>
      <c r="F25" s="283"/>
      <c r="G25" s="283"/>
      <c r="H25" s="283"/>
      <c r="I25" s="284"/>
      <c r="J25" s="5"/>
      <c r="K25" s="282" t="s">
        <v>8</v>
      </c>
      <c r="L25" s="283"/>
      <c r="M25" s="283"/>
      <c r="N25" s="283"/>
      <c r="O25" s="283"/>
      <c r="P25" s="283"/>
      <c r="Q25" s="283"/>
      <c r="R25" s="284"/>
      <c r="S25" s="6"/>
    </row>
    <row r="26" spans="2:19">
      <c r="B26" s="4"/>
      <c r="C26" s="12"/>
      <c r="D26" s="13"/>
      <c r="E26" s="13"/>
      <c r="F26" s="13"/>
      <c r="G26" s="13"/>
      <c r="H26" s="13"/>
      <c r="I26" s="14"/>
      <c r="J26" s="5"/>
      <c r="K26" s="12"/>
      <c r="L26" s="13"/>
      <c r="M26" s="13"/>
      <c r="N26" s="13"/>
      <c r="O26" s="13"/>
      <c r="P26" s="13"/>
      <c r="Q26" s="13"/>
      <c r="R26" s="14"/>
      <c r="S26" s="6"/>
    </row>
    <row r="27" spans="2:19" ht="18.75">
      <c r="B27" s="4"/>
      <c r="C27" s="12"/>
      <c r="D27" s="15" t="s">
        <v>9</v>
      </c>
      <c r="E27" s="16" t="s">
        <v>239</v>
      </c>
      <c r="F27" s="17"/>
      <c r="G27" s="18"/>
      <c r="H27" s="18"/>
      <c r="I27" s="14"/>
      <c r="J27" s="5"/>
      <c r="K27" s="12"/>
      <c r="L27" s="13"/>
      <c r="M27" s="13"/>
      <c r="N27" s="13"/>
      <c r="O27" s="13"/>
      <c r="P27" s="13"/>
      <c r="Q27" s="13"/>
      <c r="R27" s="14"/>
      <c r="S27" s="6"/>
    </row>
    <row r="28" spans="2:19">
      <c r="B28" s="4"/>
      <c r="C28" s="12"/>
      <c r="D28" s="15"/>
      <c r="E28" s="15"/>
      <c r="F28" s="15"/>
      <c r="G28" s="13"/>
      <c r="H28" s="13"/>
      <c r="I28" s="14"/>
      <c r="J28" s="5"/>
      <c r="K28" s="12"/>
      <c r="L28" s="13"/>
      <c r="M28" s="13"/>
      <c r="N28" s="13"/>
      <c r="O28" s="19" t="s">
        <v>10</v>
      </c>
      <c r="P28" s="13" t="s">
        <v>11</v>
      </c>
      <c r="Q28" s="13"/>
      <c r="R28" s="14"/>
      <c r="S28" s="6"/>
    </row>
    <row r="29" spans="2:19">
      <c r="B29" s="4"/>
      <c r="C29" s="12"/>
      <c r="D29" s="15"/>
      <c r="E29" s="15"/>
      <c r="F29" s="15"/>
      <c r="G29" s="13"/>
      <c r="H29" s="13"/>
      <c r="I29" s="14"/>
      <c r="J29" s="5"/>
      <c r="K29" s="12"/>
      <c r="L29" s="13" t="s">
        <v>12</v>
      </c>
      <c r="M29" s="13"/>
      <c r="N29" s="13"/>
      <c r="O29" s="13"/>
      <c r="P29" s="13"/>
      <c r="Q29" s="13"/>
      <c r="R29" s="14"/>
      <c r="S29" s="6"/>
    </row>
    <row r="30" spans="2:19" ht="18.75">
      <c r="B30" s="4"/>
      <c r="C30" s="12"/>
      <c r="D30" s="15" t="s">
        <v>13</v>
      </c>
      <c r="E30" s="16" t="s">
        <v>243</v>
      </c>
      <c r="F30" s="17"/>
      <c r="G30" s="18"/>
      <c r="H30" s="18"/>
      <c r="I30" s="14"/>
      <c r="J30" s="5"/>
      <c r="K30" s="12"/>
      <c r="L30" s="13"/>
      <c r="M30" s="13"/>
      <c r="N30" s="13"/>
      <c r="O30" s="20"/>
      <c r="P30" s="13" t="s">
        <v>14</v>
      </c>
      <c r="Q30" s="13"/>
      <c r="R30" s="14"/>
      <c r="S30" s="6"/>
    </row>
    <row r="31" spans="2:19">
      <c r="B31" s="4"/>
      <c r="C31" s="12"/>
      <c r="D31" s="15"/>
      <c r="E31" s="15"/>
      <c r="F31" s="15"/>
      <c r="G31" s="13"/>
      <c r="H31" s="13"/>
      <c r="I31" s="14"/>
      <c r="J31" s="5"/>
      <c r="K31" s="12"/>
      <c r="L31" s="13"/>
      <c r="M31" s="13"/>
      <c r="N31" s="13"/>
      <c r="O31" s="13"/>
      <c r="P31" s="13"/>
      <c r="Q31" s="13"/>
      <c r="R31" s="14"/>
      <c r="S31" s="6"/>
    </row>
    <row r="32" spans="2:19">
      <c r="B32" s="4"/>
      <c r="C32" s="12"/>
      <c r="D32" s="15"/>
      <c r="E32" s="15"/>
      <c r="F32" s="15"/>
      <c r="G32" s="13"/>
      <c r="H32" s="13"/>
      <c r="I32" s="14"/>
      <c r="J32" s="5"/>
      <c r="K32" s="12"/>
      <c r="L32" s="13"/>
      <c r="M32" s="15" t="s">
        <v>15</v>
      </c>
      <c r="N32" s="21" t="s">
        <v>16</v>
      </c>
      <c r="O32" s="18"/>
      <c r="P32" s="18"/>
      <c r="Q32" s="18"/>
      <c r="R32" s="14"/>
      <c r="S32" s="6"/>
    </row>
    <row r="33" spans="2:19">
      <c r="B33" s="4"/>
      <c r="C33" s="12"/>
      <c r="D33" s="15" t="s">
        <v>17</v>
      </c>
      <c r="E33" s="21" t="s">
        <v>18</v>
      </c>
      <c r="F33" s="18"/>
      <c r="G33" s="18"/>
      <c r="H33" s="18"/>
      <c r="I33" s="14"/>
      <c r="J33" s="5"/>
      <c r="K33" s="12"/>
      <c r="L33" s="13"/>
      <c r="M33" s="15"/>
      <c r="N33" s="13"/>
      <c r="O33" s="13"/>
      <c r="P33" s="13"/>
      <c r="Q33" s="13"/>
      <c r="R33" s="14"/>
      <c r="S33" s="6"/>
    </row>
    <row r="34" spans="2:19">
      <c r="B34" s="4"/>
      <c r="C34" s="12"/>
      <c r="D34" s="15"/>
      <c r="E34" s="15"/>
      <c r="F34" s="15"/>
      <c r="G34" s="13"/>
      <c r="H34" s="13"/>
      <c r="I34" s="14"/>
      <c r="J34" s="5"/>
      <c r="K34" s="12"/>
      <c r="L34" s="13"/>
      <c r="M34" s="15"/>
      <c r="N34" s="13"/>
      <c r="O34" s="13"/>
      <c r="P34" s="13"/>
      <c r="Q34" s="13"/>
      <c r="R34" s="14"/>
      <c r="S34" s="6"/>
    </row>
    <row r="35" spans="2:19">
      <c r="B35" s="4"/>
      <c r="C35" s="12"/>
      <c r="D35" s="15"/>
      <c r="E35" s="15"/>
      <c r="F35" s="15"/>
      <c r="G35" s="13"/>
      <c r="H35" s="13"/>
      <c r="I35" s="14"/>
      <c r="J35" s="5"/>
      <c r="K35" s="12"/>
      <c r="L35" s="13"/>
      <c r="M35" s="15" t="s">
        <v>19</v>
      </c>
      <c r="N35" s="21" t="s">
        <v>331</v>
      </c>
      <c r="O35" s="18"/>
      <c r="P35" s="18"/>
      <c r="Q35" s="18"/>
      <c r="R35" s="14"/>
      <c r="S35" s="6"/>
    </row>
    <row r="36" spans="2:19">
      <c r="B36" s="4"/>
      <c r="C36" s="12"/>
      <c r="D36" s="15" t="s">
        <v>20</v>
      </c>
      <c r="E36" s="22" t="s">
        <v>241</v>
      </c>
      <c r="F36" s="17"/>
      <c r="G36" s="18"/>
      <c r="H36" s="18"/>
      <c r="I36" s="14"/>
      <c r="J36" s="5"/>
      <c r="K36" s="12"/>
      <c r="L36" s="13"/>
      <c r="M36" s="15"/>
      <c r="N36" s="13"/>
      <c r="O36" s="13"/>
      <c r="P36" s="13"/>
      <c r="Q36" s="13"/>
      <c r="R36" s="14"/>
      <c r="S36" s="6"/>
    </row>
    <row r="37" spans="2:19">
      <c r="B37" s="4"/>
      <c r="C37" s="12"/>
      <c r="D37" s="13"/>
      <c r="E37" s="13"/>
      <c r="F37" s="23" t="s">
        <v>242</v>
      </c>
      <c r="G37" s="13"/>
      <c r="H37" s="13"/>
      <c r="I37" s="14"/>
      <c r="J37" s="5"/>
      <c r="K37" s="12"/>
      <c r="L37" s="13"/>
      <c r="M37" s="15"/>
      <c r="N37" s="13"/>
      <c r="O37" s="13"/>
      <c r="P37" s="13"/>
      <c r="Q37" s="13"/>
      <c r="R37" s="14"/>
      <c r="S37" s="6"/>
    </row>
    <row r="38" spans="2:19">
      <c r="B38" s="4"/>
      <c r="C38" s="12"/>
      <c r="D38" s="13"/>
      <c r="E38" s="13"/>
      <c r="F38" s="13"/>
      <c r="G38" s="13"/>
      <c r="H38" s="13"/>
      <c r="I38" s="14"/>
      <c r="J38" s="5"/>
      <c r="K38" s="12"/>
      <c r="L38" s="13"/>
      <c r="M38" s="15" t="s">
        <v>21</v>
      </c>
      <c r="N38" s="205" t="s">
        <v>332</v>
      </c>
      <c r="O38" s="191"/>
      <c r="P38" s="191"/>
      <c r="Q38" s="18"/>
      <c r="R38" s="14"/>
      <c r="S38" s="6"/>
    </row>
    <row r="39" spans="2:19">
      <c r="B39" s="4"/>
      <c r="C39" s="12"/>
      <c r="D39" s="13"/>
      <c r="E39" s="15" t="s">
        <v>22</v>
      </c>
      <c r="F39" s="21" t="s">
        <v>285</v>
      </c>
      <c r="G39" s="18"/>
      <c r="H39" s="18"/>
      <c r="I39" s="14"/>
      <c r="J39" s="5"/>
      <c r="K39" s="12"/>
      <c r="L39" s="13"/>
      <c r="M39" s="15"/>
      <c r="N39" s="13"/>
      <c r="O39" s="13"/>
      <c r="P39" s="13"/>
      <c r="Q39" s="13"/>
      <c r="R39" s="14"/>
      <c r="S39" s="6"/>
    </row>
    <row r="40" spans="2:19">
      <c r="B40" s="4"/>
      <c r="C40" s="12"/>
      <c r="D40" s="13"/>
      <c r="E40" s="15"/>
      <c r="F40" s="13"/>
      <c r="G40" s="13"/>
      <c r="H40" s="13"/>
      <c r="I40" s="14"/>
      <c r="J40" s="5"/>
      <c r="K40" s="12"/>
      <c r="L40" s="13"/>
      <c r="M40" s="15"/>
      <c r="N40" s="15"/>
      <c r="O40" s="15"/>
      <c r="P40" s="15"/>
      <c r="Q40" s="15"/>
      <c r="R40" s="14"/>
      <c r="S40" s="6"/>
    </row>
    <row r="41" spans="2:19">
      <c r="B41" s="4"/>
      <c r="C41" s="12"/>
      <c r="D41" s="13"/>
      <c r="E41" s="15"/>
      <c r="F41" s="13"/>
      <c r="G41" s="13"/>
      <c r="H41" s="13"/>
      <c r="I41" s="14"/>
      <c r="J41" s="5"/>
      <c r="K41" s="12"/>
      <c r="L41" s="13"/>
      <c r="M41" s="15" t="s">
        <v>23</v>
      </c>
      <c r="N41" s="22" t="s">
        <v>220</v>
      </c>
      <c r="O41" s="18"/>
      <c r="P41" s="18"/>
      <c r="Q41" s="18"/>
      <c r="R41" s="14"/>
      <c r="S41" s="6"/>
    </row>
    <row r="42" spans="2:19">
      <c r="B42" s="4"/>
      <c r="C42" s="12"/>
      <c r="D42" s="13"/>
      <c r="E42" s="15" t="s">
        <v>24</v>
      </c>
      <c r="F42" s="21" t="s">
        <v>25</v>
      </c>
      <c r="G42" s="18"/>
      <c r="H42" s="18"/>
      <c r="I42" s="14"/>
      <c r="J42" s="5"/>
      <c r="K42" s="12"/>
      <c r="L42" s="13"/>
      <c r="M42" s="13"/>
      <c r="N42" s="23" t="s">
        <v>238</v>
      </c>
      <c r="O42" s="13"/>
      <c r="P42" s="13"/>
      <c r="Q42" s="13"/>
      <c r="R42" s="14"/>
      <c r="S42" s="6"/>
    </row>
    <row r="43" spans="2:19">
      <c r="B43" s="4"/>
      <c r="C43" s="12"/>
      <c r="D43" s="13"/>
      <c r="E43" s="15"/>
      <c r="F43" s="13"/>
      <c r="G43" s="13"/>
      <c r="H43" s="13"/>
      <c r="I43" s="14"/>
      <c r="J43" s="5"/>
      <c r="K43" s="12"/>
      <c r="L43" s="13"/>
      <c r="M43" s="13"/>
      <c r="N43" s="13"/>
      <c r="O43" s="13"/>
      <c r="P43" s="13"/>
      <c r="Q43" s="13"/>
      <c r="R43" s="14"/>
      <c r="S43" s="6"/>
    </row>
    <row r="44" spans="2:19">
      <c r="B44" s="4"/>
      <c r="C44" s="12"/>
      <c r="D44" s="13"/>
      <c r="E44" s="15"/>
      <c r="F44" s="13"/>
      <c r="G44" s="13"/>
      <c r="H44" s="13"/>
      <c r="I44" s="14"/>
      <c r="J44" s="5"/>
      <c r="K44" s="12"/>
      <c r="L44" s="13"/>
      <c r="M44" s="13"/>
      <c r="N44" s="22" t="s">
        <v>26</v>
      </c>
      <c r="O44" s="18"/>
      <c r="P44" s="18"/>
      <c r="Q44" s="18"/>
      <c r="R44" s="14"/>
      <c r="S44" s="6"/>
    </row>
    <row r="45" spans="2:19">
      <c r="B45" s="4"/>
      <c r="C45" s="12"/>
      <c r="D45" s="15" t="s">
        <v>27</v>
      </c>
      <c r="E45" s="21" t="s">
        <v>240</v>
      </c>
      <c r="F45" s="18"/>
      <c r="G45" s="18"/>
      <c r="H45" s="18"/>
      <c r="I45" s="14"/>
      <c r="J45" s="5"/>
      <c r="K45" s="4"/>
      <c r="L45" s="13"/>
      <c r="M45" s="15" t="s">
        <v>28</v>
      </c>
      <c r="N45" s="13"/>
      <c r="O45" s="13"/>
      <c r="P45" s="13"/>
      <c r="Q45" s="13"/>
      <c r="R45" s="14"/>
      <c r="S45" s="6"/>
    </row>
    <row r="46" spans="2:19">
      <c r="B46" s="4"/>
      <c r="C46" s="12"/>
      <c r="D46" s="13"/>
      <c r="E46" s="13"/>
      <c r="F46" s="13"/>
      <c r="G46" s="13"/>
      <c r="H46" s="13"/>
      <c r="I46" s="14"/>
      <c r="J46" s="5"/>
      <c r="K46" s="12"/>
      <c r="L46" s="13"/>
      <c r="M46" s="13"/>
      <c r="N46" s="22" t="s">
        <v>29</v>
      </c>
      <c r="O46" s="18"/>
      <c r="P46" s="18"/>
      <c r="Q46" s="18"/>
      <c r="R46" s="14"/>
      <c r="S46" s="6"/>
    </row>
    <row r="47" spans="2:19">
      <c r="B47" s="4"/>
      <c r="C47" s="24"/>
      <c r="D47" s="18"/>
      <c r="E47" s="18"/>
      <c r="F47" s="18"/>
      <c r="G47" s="18"/>
      <c r="H47" s="18"/>
      <c r="I47" s="25"/>
      <c r="J47" s="5"/>
      <c r="K47" s="24"/>
      <c r="L47" s="18"/>
      <c r="M47" s="18"/>
      <c r="N47" s="18"/>
      <c r="O47" s="18"/>
      <c r="P47" s="18"/>
      <c r="Q47" s="18"/>
      <c r="R47" s="25"/>
      <c r="S47" s="6"/>
    </row>
    <row r="48" spans="2:19" ht="20.100000000000001" customHeight="1">
      <c r="B48" s="209" t="s">
        <v>278</v>
      </c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7"/>
    </row>
    <row r="51" spans="2:4">
      <c r="B51" s="5"/>
      <c r="C51" s="5"/>
      <c r="D51" s="5"/>
    </row>
    <row r="52" spans="2:4">
      <c r="B52" s="5"/>
      <c r="D52" s="5"/>
    </row>
    <row r="53" spans="2:4">
      <c r="B53" s="5"/>
      <c r="C53" s="5"/>
      <c r="D53" s="5"/>
    </row>
  </sheetData>
  <mergeCells count="7">
    <mergeCell ref="D9:Q9"/>
    <mergeCell ref="E12:P13"/>
    <mergeCell ref="E14:P14"/>
    <mergeCell ref="F15:O15"/>
    <mergeCell ref="C25:I25"/>
    <mergeCell ref="K25:R25"/>
    <mergeCell ref="F16:O16"/>
  </mergeCells>
  <pageMargins left="0.44" right="0.26" top="0.5" bottom="0.38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F54"/>
  <sheetViews>
    <sheetView zoomScale="70" zoomScaleNormal="70" workbookViewId="0">
      <selection activeCell="J13" sqref="J13"/>
    </sheetView>
  </sheetViews>
  <sheetFormatPr defaultColWidth="9.140625" defaultRowHeight="15"/>
  <cols>
    <col min="1" max="2" width="3.7109375" style="3" customWidth="1"/>
    <col min="3" max="3" width="40.7109375" style="3" customWidth="1"/>
    <col min="4" max="4" width="6.7109375" style="192" customWidth="1"/>
    <col min="5" max="6" width="11.7109375" style="3" customWidth="1"/>
    <col min="7" max="7" width="10.7109375" style="3" customWidth="1"/>
    <col min="8" max="16384" width="9.140625" style="3"/>
  </cols>
  <sheetData>
    <row r="1" spans="1:6" ht="15" customHeight="1">
      <c r="A1" s="28"/>
      <c r="B1" s="1"/>
      <c r="C1" s="286" t="s">
        <v>30</v>
      </c>
      <c r="D1" s="54" t="s">
        <v>31</v>
      </c>
      <c r="E1" s="215" t="s">
        <v>32</v>
      </c>
      <c r="F1" s="243" t="s">
        <v>32</v>
      </c>
    </row>
    <row r="2" spans="1:6" ht="15" customHeight="1">
      <c r="A2" s="29"/>
      <c r="B2" s="26"/>
      <c r="C2" s="287"/>
      <c r="D2" s="277" t="s">
        <v>108</v>
      </c>
      <c r="E2" s="216">
        <v>2012</v>
      </c>
      <c r="F2" s="244">
        <v>2011</v>
      </c>
    </row>
    <row r="3" spans="1:6" s="32" customFormat="1" ht="20.100000000000001" customHeight="1">
      <c r="A3" s="288" t="s">
        <v>33</v>
      </c>
      <c r="B3" s="289"/>
      <c r="C3" s="289"/>
      <c r="D3" s="193"/>
      <c r="E3" s="31"/>
      <c r="F3" s="31"/>
    </row>
    <row r="4" spans="1:6">
      <c r="A4" s="33">
        <v>1</v>
      </c>
      <c r="B4" s="5" t="s">
        <v>34</v>
      </c>
      <c r="C4" s="5"/>
      <c r="D4" s="194"/>
      <c r="E4" s="278">
        <f>SUM(E5:E7)</f>
        <v>-5969</v>
      </c>
      <c r="F4" s="44">
        <f>SUM(F5:F7)</f>
        <v>32365</v>
      </c>
    </row>
    <row r="5" spans="1:6">
      <c r="A5" s="33"/>
      <c r="B5" s="36" t="s">
        <v>35</v>
      </c>
      <c r="C5" s="37" t="s">
        <v>2</v>
      </c>
      <c r="D5" s="194" t="s">
        <v>248</v>
      </c>
      <c r="E5" s="279">
        <v>-17742</v>
      </c>
      <c r="F5" s="204">
        <v>7692</v>
      </c>
    </row>
    <row r="6" spans="1:6">
      <c r="A6" s="33"/>
      <c r="B6" s="234" t="s">
        <v>36</v>
      </c>
      <c r="C6" s="37" t="s">
        <v>299</v>
      </c>
      <c r="D6" s="194" t="s">
        <v>298</v>
      </c>
      <c r="E6" s="204"/>
      <c r="F6" s="204"/>
    </row>
    <row r="7" spans="1:6">
      <c r="A7" s="33"/>
      <c r="B7" s="234" t="s">
        <v>41</v>
      </c>
      <c r="C7" s="37" t="s">
        <v>0</v>
      </c>
      <c r="D7" s="194" t="s">
        <v>249</v>
      </c>
      <c r="E7" s="204">
        <v>11773</v>
      </c>
      <c r="F7" s="204">
        <v>24673</v>
      </c>
    </row>
    <row r="8" spans="1:6">
      <c r="A8" s="39">
        <v>2</v>
      </c>
      <c r="B8" s="1" t="s">
        <v>37</v>
      </c>
      <c r="C8" s="1"/>
      <c r="D8" s="195"/>
      <c r="E8" s="256">
        <f>SUM(E9:E10)</f>
        <v>0</v>
      </c>
      <c r="F8" s="256">
        <f>SUM(F9:F10)</f>
        <v>0</v>
      </c>
    </row>
    <row r="9" spans="1:6" ht="14.1" customHeight="1">
      <c r="A9" s="4"/>
      <c r="B9" s="36" t="s">
        <v>35</v>
      </c>
      <c r="C9" s="37" t="s">
        <v>38</v>
      </c>
      <c r="D9" s="194"/>
      <c r="E9" s="204"/>
      <c r="F9" s="204"/>
    </row>
    <row r="10" spans="1:6" ht="14.1" customHeight="1">
      <c r="A10" s="29"/>
      <c r="B10" s="41" t="s">
        <v>36</v>
      </c>
      <c r="C10" s="42" t="s">
        <v>39</v>
      </c>
      <c r="D10" s="196"/>
      <c r="E10" s="241"/>
      <c r="F10" s="241"/>
    </row>
    <row r="11" spans="1:6">
      <c r="A11" s="33">
        <v>3</v>
      </c>
      <c r="B11" s="5" t="s">
        <v>40</v>
      </c>
      <c r="C11" s="5"/>
      <c r="D11" s="194"/>
      <c r="E11" s="44">
        <f>SUM(E12:E14)</f>
        <v>5984568</v>
      </c>
      <c r="F11" s="44">
        <f>SUM(F12:F14)</f>
        <v>5913168</v>
      </c>
    </row>
    <row r="12" spans="1:6">
      <c r="A12" s="4"/>
      <c r="B12" s="36" t="s">
        <v>35</v>
      </c>
      <c r="C12" s="37" t="s">
        <v>295</v>
      </c>
      <c r="D12" s="194" t="s">
        <v>250</v>
      </c>
      <c r="E12" s="204">
        <v>5854568</v>
      </c>
      <c r="F12" s="204">
        <v>5838168</v>
      </c>
    </row>
    <row r="13" spans="1:6">
      <c r="A13" s="4"/>
      <c r="B13" s="36" t="s">
        <v>36</v>
      </c>
      <c r="C13" s="37" t="s">
        <v>315</v>
      </c>
      <c r="D13" s="194" t="s">
        <v>316</v>
      </c>
      <c r="E13" s="204">
        <v>130000</v>
      </c>
      <c r="F13" s="204">
        <v>75000</v>
      </c>
    </row>
    <row r="14" spans="1:6">
      <c r="A14" s="4"/>
      <c r="B14" s="36" t="s">
        <v>42</v>
      </c>
      <c r="C14" s="37" t="s">
        <v>296</v>
      </c>
      <c r="D14" s="194" t="s">
        <v>297</v>
      </c>
      <c r="E14" s="204"/>
      <c r="F14" s="204"/>
    </row>
    <row r="15" spans="1:6">
      <c r="A15" s="39">
        <v>4</v>
      </c>
      <c r="B15" s="1" t="s">
        <v>43</v>
      </c>
      <c r="C15" s="1"/>
      <c r="D15" s="195"/>
      <c r="E15" s="256">
        <f>SUM(E16:E20)</f>
        <v>0</v>
      </c>
      <c r="F15" s="256">
        <f>SUM(F16:F20)</f>
        <v>0</v>
      </c>
    </row>
    <row r="16" spans="1:6">
      <c r="A16" s="4"/>
      <c r="B16" s="36" t="s">
        <v>35</v>
      </c>
      <c r="C16" s="37" t="s">
        <v>44</v>
      </c>
      <c r="D16" s="194"/>
      <c r="E16" s="204"/>
      <c r="F16" s="204"/>
    </row>
    <row r="17" spans="1:6">
      <c r="A17" s="4"/>
      <c r="B17" s="36" t="s">
        <v>36</v>
      </c>
      <c r="C17" s="37" t="s">
        <v>45</v>
      </c>
      <c r="D17" s="194"/>
      <c r="E17" s="204"/>
      <c r="F17" s="204"/>
    </row>
    <row r="18" spans="1:6">
      <c r="A18" s="4"/>
      <c r="B18" s="36" t="s">
        <v>41</v>
      </c>
      <c r="C18" s="37" t="s">
        <v>46</v>
      </c>
      <c r="D18" s="194"/>
      <c r="E18" s="204"/>
      <c r="F18" s="204"/>
    </row>
    <row r="19" spans="1:6">
      <c r="A19" s="4"/>
      <c r="B19" s="36" t="s">
        <v>42</v>
      </c>
      <c r="C19" s="37" t="s">
        <v>47</v>
      </c>
      <c r="D19" s="194"/>
      <c r="E19" s="204"/>
      <c r="F19" s="204"/>
    </row>
    <row r="20" spans="1:6">
      <c r="A20" s="29"/>
      <c r="B20" s="41" t="s">
        <v>48</v>
      </c>
      <c r="C20" s="42" t="s">
        <v>317</v>
      </c>
      <c r="D20" s="196" t="s">
        <v>318</v>
      </c>
      <c r="E20" s="241"/>
      <c r="F20" s="241"/>
    </row>
    <row r="21" spans="1:6">
      <c r="A21" s="33">
        <v>5</v>
      </c>
      <c r="B21" s="5" t="s">
        <v>49</v>
      </c>
      <c r="C21" s="5"/>
      <c r="D21" s="194"/>
      <c r="E21" s="44">
        <f>SUM(E22)</f>
        <v>0</v>
      </c>
      <c r="F21" s="44">
        <f>SUM(F22)</f>
        <v>0</v>
      </c>
    </row>
    <row r="22" spans="1:6" ht="14.1" customHeight="1">
      <c r="A22" s="33"/>
      <c r="B22" s="5"/>
      <c r="C22" s="5"/>
      <c r="D22" s="194"/>
      <c r="E22" s="204"/>
      <c r="F22" s="204"/>
    </row>
    <row r="23" spans="1:6">
      <c r="A23" s="39">
        <v>6</v>
      </c>
      <c r="B23" s="1" t="s">
        <v>50</v>
      </c>
      <c r="C23" s="1"/>
      <c r="D23" s="195"/>
      <c r="E23" s="256">
        <f>SUM(E24)</f>
        <v>0</v>
      </c>
      <c r="F23" s="256">
        <f>SUM(F24)</f>
        <v>0</v>
      </c>
    </row>
    <row r="24" spans="1:6" ht="14.1" customHeight="1">
      <c r="A24" s="43"/>
      <c r="B24" s="26"/>
      <c r="C24" s="26"/>
      <c r="D24" s="196"/>
      <c r="E24" s="241"/>
      <c r="F24" s="241"/>
    </row>
    <row r="25" spans="1:6">
      <c r="A25" s="39">
        <v>7</v>
      </c>
      <c r="B25" s="1" t="s">
        <v>51</v>
      </c>
      <c r="C25" s="199"/>
      <c r="D25" s="195"/>
      <c r="E25" s="256">
        <f>SUM(E26:E27)</f>
        <v>99193086</v>
      </c>
      <c r="F25" s="256">
        <f>SUM(F26:F27)</f>
        <v>98006000</v>
      </c>
    </row>
    <row r="26" spans="1:6">
      <c r="A26" s="33"/>
      <c r="B26" s="36" t="s">
        <v>35</v>
      </c>
      <c r="C26" s="200" t="s">
        <v>252</v>
      </c>
      <c r="D26" s="194" t="s">
        <v>251</v>
      </c>
      <c r="E26" s="204">
        <v>96096000</v>
      </c>
      <c r="F26" s="204">
        <v>96096000</v>
      </c>
    </row>
    <row r="27" spans="1:6">
      <c r="A27" s="43"/>
      <c r="B27" s="41" t="s">
        <v>36</v>
      </c>
      <c r="C27" s="201" t="s">
        <v>253</v>
      </c>
      <c r="D27" s="196" t="s">
        <v>286</v>
      </c>
      <c r="E27" s="241">
        <v>3097086</v>
      </c>
      <c r="F27" s="241">
        <v>1910000</v>
      </c>
    </row>
    <row r="28" spans="1:6">
      <c r="A28" s="257"/>
      <c r="B28" s="258"/>
      <c r="C28" s="258" t="s">
        <v>52</v>
      </c>
      <c r="D28" s="255"/>
      <c r="E28" s="269">
        <f>SUM(E4+E8+E11+E15+E21+E23+E25)</f>
        <v>105171685</v>
      </c>
      <c r="F28" s="269">
        <f>SUM(F4+F8+F11+F15+F21+F23+F25)</f>
        <v>103951533</v>
      </c>
    </row>
    <row r="29" spans="1:6" ht="20.100000000000001" customHeight="1">
      <c r="A29" s="288" t="s">
        <v>53</v>
      </c>
      <c r="B29" s="289"/>
      <c r="C29" s="290"/>
      <c r="D29" s="197"/>
      <c r="E29" s="45"/>
      <c r="F29" s="45"/>
    </row>
    <row r="30" spans="1:6">
      <c r="A30" s="33">
        <v>1</v>
      </c>
      <c r="B30" s="5" t="s">
        <v>54</v>
      </c>
      <c r="C30" s="5"/>
      <c r="D30" s="195"/>
      <c r="E30" s="256">
        <f>SUM(E31:E34)</f>
        <v>0</v>
      </c>
      <c r="F30" s="256">
        <f>SUM(F31:F34)</f>
        <v>0</v>
      </c>
    </row>
    <row r="31" spans="1:6" ht="14.1" customHeight="1">
      <c r="A31" s="4"/>
      <c r="B31" s="36" t="s">
        <v>35</v>
      </c>
      <c r="C31" s="37" t="s">
        <v>55</v>
      </c>
      <c r="D31" s="194"/>
      <c r="E31" s="35"/>
      <c r="F31" s="35"/>
    </row>
    <row r="32" spans="1:6" ht="14.1" customHeight="1">
      <c r="A32" s="4"/>
      <c r="B32" s="36" t="s">
        <v>36</v>
      </c>
      <c r="C32" s="37" t="s">
        <v>56</v>
      </c>
      <c r="D32" s="194"/>
      <c r="E32" s="35"/>
      <c r="F32" s="35"/>
    </row>
    <row r="33" spans="1:6" ht="14.1" customHeight="1">
      <c r="A33" s="4"/>
      <c r="B33" s="36" t="s">
        <v>41</v>
      </c>
      <c r="C33" s="37" t="s">
        <v>57</v>
      </c>
      <c r="D33" s="194"/>
      <c r="E33" s="35"/>
      <c r="F33" s="35"/>
    </row>
    <row r="34" spans="1:6" ht="14.1" customHeight="1">
      <c r="A34" s="4"/>
      <c r="B34" s="36" t="s">
        <v>42</v>
      </c>
      <c r="C34" s="37" t="s">
        <v>58</v>
      </c>
      <c r="D34" s="194"/>
      <c r="E34" s="35"/>
      <c r="F34" s="35"/>
    </row>
    <row r="35" spans="1:6">
      <c r="A35" s="39">
        <v>2</v>
      </c>
      <c r="B35" s="1" t="s">
        <v>59</v>
      </c>
      <c r="C35" s="1"/>
      <c r="D35" s="195"/>
      <c r="E35" s="256">
        <f>SUM(E36:E41)</f>
        <v>27338663</v>
      </c>
      <c r="F35" s="256">
        <f>SUM(F36:F41)</f>
        <v>27338663</v>
      </c>
    </row>
    <row r="36" spans="1:6">
      <c r="A36" s="4"/>
      <c r="B36" s="36" t="s">
        <v>35</v>
      </c>
      <c r="C36" s="37" t="s">
        <v>60</v>
      </c>
      <c r="D36" s="194"/>
      <c r="E36" s="35"/>
      <c r="F36" s="35"/>
    </row>
    <row r="37" spans="1:6">
      <c r="A37" s="4"/>
      <c r="B37" s="36" t="s">
        <v>36</v>
      </c>
      <c r="C37" s="37" t="s">
        <v>61</v>
      </c>
      <c r="D37" s="194"/>
      <c r="E37" s="204"/>
      <c r="F37" s="204"/>
    </row>
    <row r="38" spans="1:6">
      <c r="A38" s="4"/>
      <c r="B38" s="36"/>
      <c r="C38" s="37" t="s">
        <v>291</v>
      </c>
      <c r="D38" s="194" t="s">
        <v>292</v>
      </c>
      <c r="E38" s="204">
        <v>1979560</v>
      </c>
      <c r="F38" s="204">
        <v>1979560</v>
      </c>
    </row>
    <row r="39" spans="1:6">
      <c r="A39" s="4"/>
      <c r="B39" s="36" t="s">
        <v>41</v>
      </c>
      <c r="C39" s="37" t="s">
        <v>62</v>
      </c>
      <c r="D39" s="194" t="s">
        <v>287</v>
      </c>
      <c r="E39" s="204">
        <v>14325912</v>
      </c>
      <c r="F39" s="204">
        <v>14325912</v>
      </c>
    </row>
    <row r="40" spans="1:6">
      <c r="A40" s="4"/>
      <c r="B40" s="36"/>
      <c r="C40" s="37" t="s">
        <v>293</v>
      </c>
      <c r="D40" s="194" t="s">
        <v>294</v>
      </c>
      <c r="E40" s="204">
        <v>11033191</v>
      </c>
      <c r="F40" s="204">
        <v>11033191</v>
      </c>
    </row>
    <row r="41" spans="1:6">
      <c r="A41" s="43"/>
      <c r="B41" s="41" t="s">
        <v>42</v>
      </c>
      <c r="C41" s="42" t="s">
        <v>63</v>
      </c>
      <c r="D41" s="196"/>
      <c r="E41" s="241"/>
      <c r="F41" s="241"/>
    </row>
    <row r="42" spans="1:6">
      <c r="A42" s="33">
        <v>3</v>
      </c>
      <c r="B42" s="5" t="s">
        <v>64</v>
      </c>
      <c r="C42" s="5"/>
      <c r="D42" s="194"/>
      <c r="E42" s="44">
        <f>SUM(E43)</f>
        <v>0</v>
      </c>
      <c r="F42" s="44">
        <f>SUM(F43)</f>
        <v>0</v>
      </c>
    </row>
    <row r="43" spans="1:6" ht="14.1" customHeight="1">
      <c r="A43" s="33"/>
      <c r="B43" s="5"/>
      <c r="C43" s="5"/>
      <c r="D43" s="194"/>
      <c r="E43" s="35"/>
      <c r="F43" s="35"/>
    </row>
    <row r="44" spans="1:6">
      <c r="A44" s="39">
        <v>4</v>
      </c>
      <c r="B44" s="1" t="s">
        <v>65</v>
      </c>
      <c r="C44" s="1"/>
      <c r="D44" s="195"/>
      <c r="E44" s="256">
        <f>SUM(E45:E47)</f>
        <v>0</v>
      </c>
      <c r="F44" s="256">
        <f>SUM(F45:F47)</f>
        <v>0</v>
      </c>
    </row>
    <row r="45" spans="1:6" ht="14.1" customHeight="1">
      <c r="A45" s="33"/>
      <c r="B45" s="36" t="s">
        <v>35</v>
      </c>
      <c r="C45" s="37" t="s">
        <v>66</v>
      </c>
      <c r="D45" s="194"/>
      <c r="E45" s="35"/>
      <c r="F45" s="35"/>
    </row>
    <row r="46" spans="1:6" ht="14.1" customHeight="1">
      <c r="A46" s="33"/>
      <c r="B46" s="36" t="s">
        <v>36</v>
      </c>
      <c r="C46" s="37" t="s">
        <v>67</v>
      </c>
      <c r="D46" s="194"/>
      <c r="E46" s="35"/>
      <c r="F46" s="35"/>
    </row>
    <row r="47" spans="1:6" ht="14.1" customHeight="1">
      <c r="A47" s="43"/>
      <c r="B47" s="41" t="s">
        <v>41</v>
      </c>
      <c r="C47" s="42" t="s">
        <v>68</v>
      </c>
      <c r="D47" s="196"/>
      <c r="E47" s="38"/>
      <c r="F47" s="38"/>
    </row>
    <row r="48" spans="1:6">
      <c r="A48" s="39">
        <v>5</v>
      </c>
      <c r="B48" s="46" t="s">
        <v>69</v>
      </c>
      <c r="C48" s="1"/>
      <c r="D48" s="195"/>
      <c r="E48" s="256">
        <f>SUM(E49)</f>
        <v>0</v>
      </c>
      <c r="F48" s="256">
        <f>SUM(F49)</f>
        <v>0</v>
      </c>
    </row>
    <row r="49" spans="1:6">
      <c r="A49" s="43"/>
      <c r="B49" s="47"/>
      <c r="C49" s="26"/>
      <c r="D49" s="196"/>
      <c r="E49" s="38"/>
      <c r="F49" s="38"/>
    </row>
    <row r="50" spans="1:6">
      <c r="A50" s="39">
        <v>6</v>
      </c>
      <c r="B50" s="46" t="s">
        <v>70</v>
      </c>
      <c r="C50" s="1"/>
      <c r="D50" s="195"/>
      <c r="E50" s="256">
        <f>SUM(E51)</f>
        <v>0</v>
      </c>
      <c r="F50" s="256">
        <f>SUM(F51)</f>
        <v>0</v>
      </c>
    </row>
    <row r="51" spans="1:6" ht="14.1" customHeight="1">
      <c r="A51" s="43"/>
      <c r="B51" s="47"/>
      <c r="C51" s="26"/>
      <c r="D51" s="196"/>
      <c r="E51" s="38"/>
      <c r="F51" s="38"/>
    </row>
    <row r="52" spans="1:6">
      <c r="A52" s="268"/>
      <c r="B52" s="258"/>
      <c r="C52" s="270" t="s">
        <v>71</v>
      </c>
      <c r="D52" s="255"/>
      <c r="E52" s="269">
        <f>SUM(E30+E35+E42+E44+E48+E50)</f>
        <v>27338663</v>
      </c>
      <c r="F52" s="269">
        <f>SUM(F30+F35+F42+F44+F48+F50)</f>
        <v>27338663</v>
      </c>
    </row>
    <row r="53" spans="1:6" ht="20.100000000000001" customHeight="1">
      <c r="A53" s="48"/>
      <c r="B53" s="49"/>
      <c r="C53" s="50" t="s">
        <v>72</v>
      </c>
      <c r="D53" s="233">
        <f>SUM(E53-P!E50)</f>
        <v>0.40000000596046448</v>
      </c>
      <c r="E53" s="52">
        <f>SUM(E28+E52)</f>
        <v>132510348</v>
      </c>
      <c r="F53" s="52">
        <f>SUM(F28+F52)</f>
        <v>131290196</v>
      </c>
    </row>
    <row r="54" spans="1:6" ht="12" customHeight="1">
      <c r="E54" s="240"/>
      <c r="F54" s="240"/>
    </row>
  </sheetData>
  <mergeCells count="3">
    <mergeCell ref="C1:C2"/>
    <mergeCell ref="A3:C3"/>
    <mergeCell ref="A29:C29"/>
  </mergeCells>
  <pageMargins left="0.2" right="0.27" top="0.39" bottom="0.3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F52"/>
  <sheetViews>
    <sheetView zoomScale="70" zoomScaleNormal="70" workbookViewId="0">
      <selection activeCell="L23" sqref="L23"/>
    </sheetView>
  </sheetViews>
  <sheetFormatPr defaultColWidth="9.140625" defaultRowHeight="15"/>
  <cols>
    <col min="1" max="2" width="3.7109375" style="3" customWidth="1"/>
    <col min="3" max="3" width="38.42578125" style="3" customWidth="1"/>
    <col min="4" max="4" width="6.7109375" style="192" customWidth="1"/>
    <col min="5" max="6" width="11.7109375" style="3" customWidth="1"/>
    <col min="7" max="7" width="10.7109375" style="3" customWidth="1"/>
    <col min="8" max="16384" width="9.140625" style="3"/>
  </cols>
  <sheetData>
    <row r="1" spans="1:6">
      <c r="A1" s="28"/>
      <c r="B1" s="1"/>
      <c r="C1" s="291" t="s">
        <v>73</v>
      </c>
      <c r="D1" s="54" t="s">
        <v>31</v>
      </c>
      <c r="E1" s="215" t="s">
        <v>32</v>
      </c>
      <c r="F1" s="243" t="s">
        <v>32</v>
      </c>
    </row>
    <row r="2" spans="1:6">
      <c r="A2" s="29"/>
      <c r="B2" s="26"/>
      <c r="C2" s="292"/>
      <c r="D2" s="277" t="s">
        <v>108</v>
      </c>
      <c r="E2" s="216">
        <v>2012</v>
      </c>
      <c r="F2" s="244">
        <v>2011</v>
      </c>
    </row>
    <row r="3" spans="1:6" ht="24.95" customHeight="1">
      <c r="A3" s="288" t="s">
        <v>74</v>
      </c>
      <c r="B3" s="289"/>
      <c r="C3" s="289"/>
      <c r="D3" s="197"/>
      <c r="E3" s="45"/>
      <c r="F3" s="45"/>
    </row>
    <row r="4" spans="1:6">
      <c r="A4" s="33">
        <v>1</v>
      </c>
      <c r="B4" s="5" t="s">
        <v>38</v>
      </c>
      <c r="C4" s="5"/>
      <c r="D4" s="194"/>
      <c r="E4" s="40">
        <f>SUM(E5)</f>
        <v>0.3</v>
      </c>
      <c r="F4" s="40">
        <f>SUM(F5)</f>
        <v>0</v>
      </c>
    </row>
    <row r="5" spans="1:6">
      <c r="A5" s="33"/>
      <c r="B5" s="5"/>
      <c r="C5" s="5"/>
      <c r="D5" s="194"/>
      <c r="E5" s="35">
        <v>0.3</v>
      </c>
      <c r="F5" s="35"/>
    </row>
    <row r="6" spans="1:6">
      <c r="A6" s="39">
        <v>2</v>
      </c>
      <c r="B6" s="1" t="s">
        <v>75</v>
      </c>
      <c r="C6" s="1"/>
      <c r="D6" s="195"/>
      <c r="E6" s="40">
        <f>SUM(E7:E9)</f>
        <v>0.4</v>
      </c>
      <c r="F6" s="40">
        <f>SUM(F7:F9)</f>
        <v>0</v>
      </c>
    </row>
    <row r="7" spans="1:6">
      <c r="A7" s="56"/>
      <c r="B7" s="57" t="s">
        <v>35</v>
      </c>
      <c r="C7" s="58" t="s">
        <v>76</v>
      </c>
      <c r="D7" s="202"/>
      <c r="E7" s="59">
        <v>0.4</v>
      </c>
      <c r="F7" s="59"/>
    </row>
    <row r="8" spans="1:6">
      <c r="A8" s="56"/>
      <c r="B8" s="57" t="s">
        <v>36</v>
      </c>
      <c r="C8" s="58" t="s">
        <v>77</v>
      </c>
      <c r="D8" s="202"/>
      <c r="E8" s="59"/>
      <c r="F8" s="59"/>
    </row>
    <row r="9" spans="1:6">
      <c r="A9" s="29"/>
      <c r="B9" s="41" t="s">
        <v>41</v>
      </c>
      <c r="C9" s="42" t="s">
        <v>78</v>
      </c>
      <c r="D9" s="196"/>
      <c r="E9" s="38"/>
      <c r="F9" s="38"/>
    </row>
    <row r="10" spans="1:6">
      <c r="A10" s="33">
        <v>3</v>
      </c>
      <c r="B10" s="5" t="s">
        <v>79</v>
      </c>
      <c r="C10" s="5"/>
      <c r="D10" s="194"/>
      <c r="E10" s="44">
        <f>SUM(E11+E12+E13+E17+E18)</f>
        <v>2100989</v>
      </c>
      <c r="F10" s="44">
        <f>SUM(F11+F12+F13+F17+F18)</f>
        <v>1543777</v>
      </c>
    </row>
    <row r="11" spans="1:6">
      <c r="A11" s="56"/>
      <c r="B11" s="57" t="s">
        <v>35</v>
      </c>
      <c r="C11" s="58" t="s">
        <v>80</v>
      </c>
      <c r="D11" s="202" t="s">
        <v>256</v>
      </c>
      <c r="E11" s="203"/>
      <c r="F11" s="203"/>
    </row>
    <row r="12" spans="1:6">
      <c r="A12" s="56"/>
      <c r="B12" s="57" t="s">
        <v>36</v>
      </c>
      <c r="C12" s="58" t="s">
        <v>81</v>
      </c>
      <c r="D12" s="202" t="s">
        <v>255</v>
      </c>
      <c r="E12" s="203">
        <v>2080249</v>
      </c>
      <c r="F12" s="203">
        <v>1513457</v>
      </c>
    </row>
    <row r="13" spans="1:6">
      <c r="A13" s="56"/>
      <c r="B13" s="57" t="s">
        <v>41</v>
      </c>
      <c r="C13" s="58" t="s">
        <v>82</v>
      </c>
      <c r="D13" s="202"/>
      <c r="E13" s="254">
        <f>SUM(E14:E16)</f>
        <v>20740</v>
      </c>
      <c r="F13" s="254">
        <f>SUM(F14:F16)</f>
        <v>30320</v>
      </c>
    </row>
    <row r="14" spans="1:6">
      <c r="A14" s="56"/>
      <c r="B14" s="57"/>
      <c r="C14" s="60" t="s">
        <v>83</v>
      </c>
      <c r="D14" s="202" t="s">
        <v>257</v>
      </c>
      <c r="E14" s="203">
        <v>16740</v>
      </c>
      <c r="F14" s="203">
        <v>22320</v>
      </c>
    </row>
    <row r="15" spans="1:6">
      <c r="A15" s="56"/>
      <c r="B15" s="57"/>
      <c r="C15" s="60" t="s">
        <v>84</v>
      </c>
      <c r="D15" s="202" t="s">
        <v>258</v>
      </c>
      <c r="E15" s="203">
        <v>4000</v>
      </c>
      <c r="F15" s="203">
        <v>8000</v>
      </c>
    </row>
    <row r="16" spans="1:6">
      <c r="A16" s="56"/>
      <c r="B16" s="57"/>
      <c r="C16" s="60" t="s">
        <v>85</v>
      </c>
      <c r="D16" s="202" t="s">
        <v>316</v>
      </c>
      <c r="E16" s="203"/>
      <c r="F16" s="203"/>
    </row>
    <row r="17" spans="1:6">
      <c r="A17" s="56"/>
      <c r="B17" s="57" t="s">
        <v>42</v>
      </c>
      <c r="C17" s="58" t="s">
        <v>86</v>
      </c>
      <c r="D17" s="202"/>
      <c r="E17" s="203"/>
      <c r="F17" s="203"/>
    </row>
    <row r="18" spans="1:6">
      <c r="A18" s="4"/>
      <c r="B18" s="36" t="s">
        <v>48</v>
      </c>
      <c r="C18" s="37" t="s">
        <v>87</v>
      </c>
      <c r="D18" s="194"/>
      <c r="E18" s="203"/>
      <c r="F18" s="203"/>
    </row>
    <row r="19" spans="1:6">
      <c r="A19" s="39">
        <v>4</v>
      </c>
      <c r="B19" s="1" t="s">
        <v>88</v>
      </c>
      <c r="C19" s="1"/>
      <c r="D19" s="195"/>
      <c r="E19" s="230">
        <f>SUM(E20)</f>
        <v>0.3</v>
      </c>
      <c r="F19" s="230">
        <f>SUM(F20)</f>
        <v>0</v>
      </c>
    </row>
    <row r="20" spans="1:6" ht="12" customHeight="1">
      <c r="A20" s="43"/>
      <c r="B20" s="26"/>
      <c r="C20" s="26"/>
      <c r="D20" s="196"/>
      <c r="E20" s="38">
        <v>0.3</v>
      </c>
      <c r="F20" s="38"/>
    </row>
    <row r="21" spans="1:6">
      <c r="A21" s="39">
        <v>5</v>
      </c>
      <c r="B21" s="1" t="s">
        <v>89</v>
      </c>
      <c r="C21" s="1"/>
      <c r="D21" s="195"/>
      <c r="E21" s="40">
        <f>SUM(E22)</f>
        <v>0.3</v>
      </c>
      <c r="F21" s="40">
        <f>SUM(F22)</f>
        <v>0</v>
      </c>
    </row>
    <row r="22" spans="1:6" ht="12" customHeight="1">
      <c r="A22" s="43"/>
      <c r="B22" s="26"/>
      <c r="C22" s="26"/>
      <c r="D22" s="196"/>
      <c r="E22" s="38">
        <v>0.3</v>
      </c>
      <c r="F22" s="38"/>
    </row>
    <row r="23" spans="1:6">
      <c r="A23" s="257"/>
      <c r="B23" s="258"/>
      <c r="C23" s="259" t="s">
        <v>90</v>
      </c>
      <c r="D23" s="255"/>
      <c r="E23" s="260">
        <f>SUM(E4+E6+E10+E19+E21)</f>
        <v>2100990.2999999998</v>
      </c>
      <c r="F23" s="260">
        <f>SUM(F4+F6+F10+F19+F21)</f>
        <v>1543777</v>
      </c>
    </row>
    <row r="24" spans="1:6" ht="24.95" customHeight="1">
      <c r="A24" s="288" t="s">
        <v>91</v>
      </c>
      <c r="B24" s="289"/>
      <c r="C24" s="289"/>
      <c r="D24" s="197"/>
      <c r="E24" s="45"/>
      <c r="F24" s="45"/>
    </row>
    <row r="25" spans="1:6">
      <c r="A25" s="33">
        <v>1</v>
      </c>
      <c r="B25" s="5" t="s">
        <v>92</v>
      </c>
      <c r="C25" s="5"/>
      <c r="D25" s="266"/>
      <c r="E25" s="256">
        <f>SUM(E26:E28)</f>
        <v>17500000</v>
      </c>
      <c r="F25" s="256">
        <f>SUM(F26:F28)</f>
        <v>16600000</v>
      </c>
    </row>
    <row r="26" spans="1:6">
      <c r="A26" s="56"/>
      <c r="B26" s="57" t="s">
        <v>35</v>
      </c>
      <c r="C26" s="58" t="s">
        <v>92</v>
      </c>
      <c r="D26" s="202" t="s">
        <v>259</v>
      </c>
      <c r="E26" s="203">
        <v>17500000</v>
      </c>
      <c r="F26" s="203">
        <v>16600000</v>
      </c>
    </row>
    <row r="27" spans="1:6">
      <c r="A27" s="56"/>
      <c r="B27" s="57" t="s">
        <v>36</v>
      </c>
      <c r="C27" s="58" t="s">
        <v>93</v>
      </c>
      <c r="D27" s="202"/>
      <c r="E27" s="59"/>
      <c r="F27" s="59"/>
    </row>
    <row r="28" spans="1:6">
      <c r="A28" s="4"/>
      <c r="B28" s="36" t="s">
        <v>41</v>
      </c>
      <c r="C28" s="37" t="s">
        <v>94</v>
      </c>
      <c r="D28" s="194"/>
      <c r="E28" s="35"/>
      <c r="F28" s="35"/>
    </row>
    <row r="29" spans="1:6" ht="15" customHeight="1">
      <c r="A29" s="39">
        <v>2</v>
      </c>
      <c r="B29" s="1" t="s">
        <v>95</v>
      </c>
      <c r="C29" s="1"/>
      <c r="D29" s="267"/>
      <c r="E29" s="256">
        <f>SUM(E30)</f>
        <v>113433800</v>
      </c>
      <c r="F29" s="256">
        <f>SUM(F30)</f>
        <v>113433800</v>
      </c>
    </row>
    <row r="30" spans="1:6" ht="15" customHeight="1">
      <c r="A30" s="29"/>
      <c r="B30" s="231" t="s">
        <v>35</v>
      </c>
      <c r="C30" s="232" t="s">
        <v>290</v>
      </c>
      <c r="D30" s="196" t="s">
        <v>289</v>
      </c>
      <c r="E30" s="241">
        <v>113433800</v>
      </c>
      <c r="F30" s="241">
        <v>113433800</v>
      </c>
    </row>
    <row r="31" spans="1:6">
      <c r="A31" s="33">
        <v>3</v>
      </c>
      <c r="B31" s="5" t="s">
        <v>96</v>
      </c>
      <c r="C31" s="37"/>
      <c r="D31" s="194"/>
      <c r="E31" s="204">
        <f>SUM(E32)</f>
        <v>0</v>
      </c>
      <c r="F31" s="204">
        <f>SUM(F32)</f>
        <v>0</v>
      </c>
    </row>
    <row r="32" spans="1:6" ht="12" customHeight="1">
      <c r="A32" s="43"/>
      <c r="B32" s="41"/>
      <c r="C32" s="42"/>
      <c r="D32" s="196"/>
      <c r="E32" s="38"/>
      <c r="F32" s="38"/>
    </row>
    <row r="33" spans="1:6">
      <c r="A33" s="33">
        <v>4</v>
      </c>
      <c r="B33" s="5" t="s">
        <v>88</v>
      </c>
      <c r="C33" s="5"/>
      <c r="D33" s="194"/>
      <c r="E33" s="35">
        <v>0.3</v>
      </c>
      <c r="F33" s="35">
        <f>SUM(F34)</f>
        <v>0</v>
      </c>
    </row>
    <row r="34" spans="1:6" ht="12" customHeight="1">
      <c r="A34" s="33"/>
      <c r="B34" s="5"/>
      <c r="C34" s="5"/>
      <c r="D34" s="194"/>
      <c r="E34" s="35"/>
      <c r="F34" s="35"/>
    </row>
    <row r="35" spans="1:6">
      <c r="A35" s="261"/>
      <c r="B35" s="262"/>
      <c r="C35" s="263" t="s">
        <v>97</v>
      </c>
      <c r="D35" s="264"/>
      <c r="E35" s="265">
        <f>SUM(E25+E29+E31+E33)</f>
        <v>130933800.3</v>
      </c>
      <c r="F35" s="265">
        <f>SUM(F25+F29+F31+F33)</f>
        <v>130033800</v>
      </c>
    </row>
    <row r="36" spans="1:6" ht="24.95" customHeight="1">
      <c r="A36" s="288" t="s">
        <v>98</v>
      </c>
      <c r="B36" s="289"/>
      <c r="C36" s="289"/>
      <c r="D36" s="197"/>
      <c r="E36" s="45"/>
      <c r="F36" s="45"/>
    </row>
    <row r="37" spans="1:6">
      <c r="A37" s="39">
        <v>1</v>
      </c>
      <c r="B37" s="1" t="s">
        <v>99</v>
      </c>
      <c r="C37" s="1"/>
      <c r="D37" s="194"/>
      <c r="E37" s="293"/>
      <c r="F37" s="293"/>
    </row>
    <row r="38" spans="1:6">
      <c r="A38" s="33"/>
      <c r="B38" s="62" t="s">
        <v>100</v>
      </c>
      <c r="C38" s="5"/>
      <c r="D38" s="194"/>
      <c r="E38" s="294"/>
      <c r="F38" s="294"/>
    </row>
    <row r="39" spans="1:6">
      <c r="A39" s="39">
        <v>2</v>
      </c>
      <c r="B39" s="1" t="s">
        <v>101</v>
      </c>
      <c r="C39" s="1"/>
      <c r="D39" s="195"/>
      <c r="E39" s="295"/>
      <c r="F39" s="295"/>
    </row>
    <row r="40" spans="1:6">
      <c r="A40" s="43"/>
      <c r="B40" s="63" t="s">
        <v>102</v>
      </c>
      <c r="C40" s="26"/>
      <c r="D40" s="196"/>
      <c r="E40" s="296"/>
      <c r="F40" s="296"/>
    </row>
    <row r="41" spans="1:6">
      <c r="A41" s="33">
        <v>3</v>
      </c>
      <c r="B41" s="5" t="s">
        <v>221</v>
      </c>
      <c r="C41" s="5"/>
      <c r="D41" s="194" t="s">
        <v>260</v>
      </c>
      <c r="E41" s="204">
        <v>100000</v>
      </c>
      <c r="F41" s="204">
        <v>100000</v>
      </c>
    </row>
    <row r="42" spans="1:6">
      <c r="A42" s="39">
        <v>4</v>
      </c>
      <c r="B42" s="1" t="s">
        <v>222</v>
      </c>
      <c r="C42" s="1"/>
      <c r="D42" s="195"/>
      <c r="E42" s="230"/>
      <c r="F42" s="230"/>
    </row>
    <row r="43" spans="1:6">
      <c r="A43" s="39">
        <v>5</v>
      </c>
      <c r="B43" s="1" t="s">
        <v>223</v>
      </c>
      <c r="C43" s="1"/>
      <c r="D43" s="195"/>
      <c r="E43" s="230"/>
      <c r="F43" s="230"/>
    </row>
    <row r="44" spans="1:6">
      <c r="A44" s="39">
        <v>6</v>
      </c>
      <c r="B44" s="1" t="s">
        <v>224</v>
      </c>
      <c r="C44" s="1"/>
      <c r="D44" s="195"/>
      <c r="E44" s="230"/>
      <c r="F44" s="230"/>
    </row>
    <row r="45" spans="1:6">
      <c r="A45" s="39">
        <v>7</v>
      </c>
      <c r="B45" s="1" t="s">
        <v>225</v>
      </c>
      <c r="C45" s="1"/>
      <c r="D45" s="195"/>
      <c r="E45" s="230"/>
      <c r="F45" s="230"/>
    </row>
    <row r="46" spans="1:6">
      <c r="A46" s="39">
        <v>8</v>
      </c>
      <c r="B46" s="1" t="s">
        <v>226</v>
      </c>
      <c r="C46" s="1"/>
      <c r="D46" s="195"/>
      <c r="E46" s="230"/>
      <c r="F46" s="230"/>
    </row>
    <row r="47" spans="1:6">
      <c r="A47" s="39">
        <v>9</v>
      </c>
      <c r="B47" s="1" t="s">
        <v>227</v>
      </c>
      <c r="C47" s="1"/>
      <c r="D47" s="195" t="s">
        <v>288</v>
      </c>
      <c r="E47" s="230">
        <v>-387382</v>
      </c>
      <c r="F47" s="230">
        <v>-1892298</v>
      </c>
    </row>
    <row r="48" spans="1:6">
      <c r="A48" s="64">
        <v>10</v>
      </c>
      <c r="B48" s="49" t="s">
        <v>228</v>
      </c>
      <c r="C48" s="49"/>
      <c r="D48" s="198" t="s">
        <v>288</v>
      </c>
      <c r="E48" s="271">
        <v>-237061</v>
      </c>
      <c r="F48" s="271">
        <v>1504916</v>
      </c>
    </row>
    <row r="49" spans="1:6">
      <c r="A49" s="268"/>
      <c r="B49" s="258"/>
      <c r="C49" s="259" t="s">
        <v>103</v>
      </c>
      <c r="D49" s="255"/>
      <c r="E49" s="269">
        <f>SUM(E37:E48)</f>
        <v>-524443</v>
      </c>
      <c r="F49" s="269">
        <f>SUM(F37:F48)</f>
        <v>-287382</v>
      </c>
    </row>
    <row r="50" spans="1:6" ht="21.95" customHeight="1">
      <c r="A50" s="48"/>
      <c r="B50" s="49"/>
      <c r="C50" s="65" t="s">
        <v>104</v>
      </c>
      <c r="D50" s="233">
        <f>SUM(E50-A!E53)</f>
        <v>-0.40000000596046448</v>
      </c>
      <c r="E50" s="52">
        <f>SUM(E23+E35+E49)</f>
        <v>132510347.59999999</v>
      </c>
      <c r="F50" s="52">
        <f>SUM(F23+F35+F49)</f>
        <v>131290195</v>
      </c>
    </row>
    <row r="52" spans="1:6">
      <c r="E52" s="240"/>
      <c r="F52" s="240"/>
    </row>
  </sheetData>
  <mergeCells count="8">
    <mergeCell ref="E39:E40"/>
    <mergeCell ref="F37:F38"/>
    <mergeCell ref="F39:F40"/>
    <mergeCell ref="C1:C2"/>
    <mergeCell ref="A3:C3"/>
    <mergeCell ref="A24:C24"/>
    <mergeCell ref="A36:C36"/>
    <mergeCell ref="E37:E38"/>
  </mergeCells>
  <pageMargins left="0.28000000000000003" right="0.32" top="0.5" bottom="0.53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G80"/>
  <sheetViews>
    <sheetView tabSelected="1" zoomScale="70" zoomScaleNormal="70" workbookViewId="0">
      <selection activeCell="N22" sqref="N22"/>
    </sheetView>
  </sheetViews>
  <sheetFormatPr defaultColWidth="9.140625" defaultRowHeight="15"/>
  <cols>
    <col min="1" max="2" width="3.7109375" style="66" customWidth="1"/>
    <col min="3" max="3" width="20.7109375" style="3" customWidth="1"/>
    <col min="4" max="4" width="18.7109375" style="62" customWidth="1"/>
    <col min="5" max="5" width="6.7109375" style="214" customWidth="1"/>
    <col min="6" max="7" width="10.7109375" style="3" customWidth="1"/>
    <col min="8" max="8" width="5.7109375" style="3" customWidth="1"/>
    <col min="9" max="16384" width="9.140625" style="3"/>
  </cols>
  <sheetData>
    <row r="1" spans="1:7" ht="20.100000000000001" customHeight="1">
      <c r="C1" s="309" t="s">
        <v>105</v>
      </c>
      <c r="D1" s="309"/>
      <c r="E1" s="309"/>
    </row>
    <row r="2" spans="1:7">
      <c r="C2" s="310" t="s">
        <v>106</v>
      </c>
      <c r="D2" s="310"/>
      <c r="E2" s="310"/>
    </row>
    <row r="4" spans="1:7">
      <c r="A4" s="311" t="s">
        <v>1</v>
      </c>
      <c r="B4" s="313" t="s">
        <v>107</v>
      </c>
      <c r="C4" s="314"/>
      <c r="D4" s="315"/>
      <c r="E4" s="54" t="s">
        <v>31</v>
      </c>
      <c r="F4" s="274" t="s">
        <v>32</v>
      </c>
      <c r="G4" s="274" t="s">
        <v>32</v>
      </c>
    </row>
    <row r="5" spans="1:7">
      <c r="A5" s="312"/>
      <c r="B5" s="316"/>
      <c r="C5" s="317"/>
      <c r="D5" s="318"/>
      <c r="E5" s="277" t="s">
        <v>108</v>
      </c>
      <c r="F5" s="275">
        <v>2012</v>
      </c>
      <c r="G5" s="275">
        <v>2011</v>
      </c>
    </row>
    <row r="6" spans="1:7" s="69" customFormat="1" ht="15" customHeight="1">
      <c r="A6" s="67">
        <v>1</v>
      </c>
      <c r="B6" s="319" t="s">
        <v>109</v>
      </c>
      <c r="C6" s="319"/>
      <c r="D6" s="319"/>
      <c r="E6" s="218"/>
      <c r="F6" s="103">
        <f>SUM(F7:F9)</f>
        <v>0</v>
      </c>
      <c r="G6" s="103">
        <f>SUM(G7:G9)</f>
        <v>0</v>
      </c>
    </row>
    <row r="7" spans="1:7" s="69" customFormat="1" ht="15" customHeight="1">
      <c r="A7" s="70"/>
      <c r="B7" s="71" t="s">
        <v>110</v>
      </c>
      <c r="C7" s="72" t="s">
        <v>111</v>
      </c>
      <c r="D7" s="71"/>
      <c r="E7" s="219"/>
      <c r="F7" s="73"/>
      <c r="G7" s="73"/>
    </row>
    <row r="8" spans="1:7" s="69" customFormat="1" ht="15" customHeight="1">
      <c r="A8" s="70"/>
      <c r="B8" s="71" t="s">
        <v>112</v>
      </c>
      <c r="C8" s="72" t="s">
        <v>113</v>
      </c>
      <c r="D8" s="71"/>
      <c r="E8" s="219"/>
      <c r="F8" s="73"/>
      <c r="G8" s="73"/>
    </row>
    <row r="9" spans="1:7" s="69" customFormat="1" ht="15" customHeight="1">
      <c r="A9" s="74"/>
      <c r="B9" s="75" t="s">
        <v>114</v>
      </c>
      <c r="C9" s="76" t="s">
        <v>115</v>
      </c>
      <c r="D9" s="75"/>
      <c r="E9" s="219"/>
      <c r="F9" s="73"/>
      <c r="G9" s="73"/>
    </row>
    <row r="10" spans="1:7" s="69" customFormat="1" ht="24.95" customHeight="1">
      <c r="A10" s="77">
        <v>2</v>
      </c>
      <c r="B10" s="78" t="s">
        <v>116</v>
      </c>
      <c r="C10" s="79"/>
      <c r="D10" s="80"/>
      <c r="E10" s="220"/>
      <c r="F10" s="81"/>
      <c r="G10" s="81"/>
    </row>
    <row r="11" spans="1:7" s="69" customFormat="1" ht="15" customHeight="1">
      <c r="A11" s="320">
        <v>3</v>
      </c>
      <c r="B11" s="78" t="s">
        <v>117</v>
      </c>
      <c r="C11" s="82"/>
      <c r="D11" s="80"/>
      <c r="E11" s="220" t="s">
        <v>319</v>
      </c>
      <c r="F11" s="180"/>
      <c r="G11" s="180"/>
    </row>
    <row r="12" spans="1:7" s="69" customFormat="1" ht="15" customHeight="1">
      <c r="A12" s="321"/>
      <c r="B12" s="83"/>
      <c r="C12" s="322" t="s">
        <v>118</v>
      </c>
      <c r="D12" s="323"/>
      <c r="E12" s="221"/>
      <c r="F12" s="84"/>
      <c r="G12" s="84"/>
    </row>
    <row r="13" spans="1:7">
      <c r="A13" s="85">
        <v>4</v>
      </c>
      <c r="B13" s="86" t="s">
        <v>119</v>
      </c>
      <c r="C13" s="87"/>
      <c r="D13" s="88"/>
      <c r="E13" s="222"/>
      <c r="F13" s="246">
        <f>SUM(F14:F15)</f>
        <v>60000</v>
      </c>
      <c r="G13" s="246">
        <f>SUM(G14:G15)</f>
        <v>160700</v>
      </c>
    </row>
    <row r="14" spans="1:7" s="69" customFormat="1" ht="15" customHeight="1">
      <c r="A14" s="70"/>
      <c r="B14" s="89" t="s">
        <v>110</v>
      </c>
      <c r="C14" s="90" t="s">
        <v>120</v>
      </c>
      <c r="D14" s="91"/>
      <c r="E14" s="223"/>
      <c r="F14" s="178">
        <v>0</v>
      </c>
      <c r="G14" s="178"/>
    </row>
    <row r="15" spans="1:7" s="69" customFormat="1" ht="15" customHeight="1">
      <c r="A15" s="74"/>
      <c r="B15" s="92" t="s">
        <v>112</v>
      </c>
      <c r="C15" s="93" t="s">
        <v>324</v>
      </c>
      <c r="D15" s="94"/>
      <c r="E15" s="224" t="s">
        <v>301</v>
      </c>
      <c r="F15" s="179">
        <v>60000</v>
      </c>
      <c r="G15" s="179">
        <v>160700</v>
      </c>
    </row>
    <row r="16" spans="1:7" s="69" customFormat="1" ht="15" customHeight="1">
      <c r="A16" s="77">
        <v>5</v>
      </c>
      <c r="B16" s="78" t="s">
        <v>121</v>
      </c>
      <c r="C16" s="95"/>
      <c r="D16" s="96"/>
      <c r="E16" s="220"/>
      <c r="F16" s="247">
        <f>SUM(F17:F18)</f>
        <v>117788</v>
      </c>
      <c r="G16" s="247">
        <f>SUM(G17:G18)</f>
        <v>598591</v>
      </c>
    </row>
    <row r="17" spans="1:7" s="69" customFormat="1" ht="15" customHeight="1">
      <c r="A17" s="70"/>
      <c r="B17" s="89" t="s">
        <v>110</v>
      </c>
      <c r="C17" s="90" t="s">
        <v>122</v>
      </c>
      <c r="D17" s="97"/>
      <c r="E17" s="225" t="s">
        <v>300</v>
      </c>
      <c r="F17" s="178"/>
      <c r="G17" s="178">
        <v>469233</v>
      </c>
    </row>
    <row r="18" spans="1:7" s="69" customFormat="1" ht="15" customHeight="1">
      <c r="A18" s="74"/>
      <c r="B18" s="92" t="s">
        <v>112</v>
      </c>
      <c r="C18" s="93" t="s">
        <v>123</v>
      </c>
      <c r="D18" s="98"/>
      <c r="E18" s="226" t="s">
        <v>261</v>
      </c>
      <c r="F18" s="179">
        <v>117788</v>
      </c>
      <c r="G18" s="179">
        <v>129358</v>
      </c>
    </row>
    <row r="19" spans="1:7" s="69" customFormat="1" ht="15" customHeight="1">
      <c r="A19" s="77">
        <v>6</v>
      </c>
      <c r="B19" s="78" t="s">
        <v>124</v>
      </c>
      <c r="C19" s="79"/>
      <c r="D19" s="80"/>
      <c r="E19" s="220"/>
      <c r="F19" s="180">
        <f>SUM(F20)</f>
        <v>0</v>
      </c>
      <c r="G19" s="180">
        <f>SUM(G20)</f>
        <v>0</v>
      </c>
    </row>
    <row r="20" spans="1:7" s="69" customFormat="1" ht="15" customHeight="1">
      <c r="A20" s="74"/>
      <c r="B20" s="99" t="s">
        <v>110</v>
      </c>
      <c r="C20" s="93" t="s">
        <v>125</v>
      </c>
      <c r="D20" s="94"/>
      <c r="E20" s="226"/>
      <c r="F20" s="179"/>
      <c r="G20" s="179"/>
    </row>
    <row r="21" spans="1:7" s="69" customFormat="1" ht="15" customHeight="1">
      <c r="A21" s="77">
        <v>7</v>
      </c>
      <c r="B21" s="78" t="s">
        <v>126</v>
      </c>
      <c r="C21" s="79"/>
      <c r="D21" s="96"/>
      <c r="E21" s="225"/>
      <c r="F21" s="248">
        <f>SUM(F22:F28)</f>
        <v>59273</v>
      </c>
      <c r="G21" s="248">
        <f>SUM(G22:G28)</f>
        <v>738563</v>
      </c>
    </row>
    <row r="22" spans="1:7" s="69" customFormat="1" ht="15" customHeight="1">
      <c r="A22" s="70"/>
      <c r="B22" s="100" t="s">
        <v>110</v>
      </c>
      <c r="C22" s="90" t="s">
        <v>302</v>
      </c>
      <c r="D22" s="213"/>
      <c r="E22" s="225" t="s">
        <v>303</v>
      </c>
      <c r="F22" s="178"/>
      <c r="G22" s="178"/>
    </row>
    <row r="23" spans="1:7" s="69" customFormat="1" ht="15" customHeight="1">
      <c r="A23" s="70"/>
      <c r="B23" s="100" t="s">
        <v>112</v>
      </c>
      <c r="C23" s="90" t="s">
        <v>229</v>
      </c>
      <c r="D23" s="97"/>
      <c r="E23" s="225" t="s">
        <v>254</v>
      </c>
      <c r="F23" s="178">
        <v>22000</v>
      </c>
      <c r="G23" s="178">
        <v>21000</v>
      </c>
    </row>
    <row r="24" spans="1:7" s="69" customFormat="1" ht="15" customHeight="1">
      <c r="A24" s="70"/>
      <c r="B24" s="100" t="s">
        <v>114</v>
      </c>
      <c r="C24" s="90" t="s">
        <v>321</v>
      </c>
      <c r="D24" s="242"/>
      <c r="E24" s="225" t="s">
        <v>320</v>
      </c>
      <c r="F24" s="178"/>
      <c r="G24" s="178">
        <v>134016</v>
      </c>
    </row>
    <row r="25" spans="1:7" s="69" customFormat="1" ht="15" customHeight="1">
      <c r="A25" s="70"/>
      <c r="B25" s="100" t="s">
        <v>135</v>
      </c>
      <c r="C25" s="90" t="s">
        <v>127</v>
      </c>
      <c r="D25" s="97"/>
      <c r="E25" s="225" t="s">
        <v>262</v>
      </c>
      <c r="F25" s="178">
        <v>36852</v>
      </c>
      <c r="G25" s="178">
        <v>151990</v>
      </c>
    </row>
    <row r="26" spans="1:7" s="69" customFormat="1" ht="15" customHeight="1">
      <c r="A26" s="70"/>
      <c r="B26" s="100" t="s">
        <v>325</v>
      </c>
      <c r="C26" s="90" t="s">
        <v>306</v>
      </c>
      <c r="D26" s="213"/>
      <c r="E26" s="225" t="s">
        <v>263</v>
      </c>
      <c r="F26" s="178"/>
      <c r="G26" s="178">
        <v>363031</v>
      </c>
    </row>
    <row r="27" spans="1:7" s="69" customFormat="1" ht="15" customHeight="1">
      <c r="A27" s="70"/>
      <c r="B27" s="100" t="s">
        <v>326</v>
      </c>
      <c r="C27" s="90" t="s">
        <v>323</v>
      </c>
      <c r="D27" s="242"/>
      <c r="E27" s="225" t="s">
        <v>322</v>
      </c>
      <c r="F27" s="178">
        <v>421</v>
      </c>
      <c r="G27" s="178">
        <v>18526</v>
      </c>
    </row>
    <row r="28" spans="1:7" s="69" customFormat="1" ht="15" customHeight="1">
      <c r="A28" s="74"/>
      <c r="B28" s="99" t="s">
        <v>327</v>
      </c>
      <c r="C28" s="93" t="s">
        <v>305</v>
      </c>
      <c r="D28" s="101"/>
      <c r="E28" s="225" t="s">
        <v>304</v>
      </c>
      <c r="F28" s="178"/>
      <c r="G28" s="178">
        <v>50000</v>
      </c>
    </row>
    <row r="29" spans="1:7" s="104" customFormat="1" ht="24.95" customHeight="1">
      <c r="A29" s="249">
        <v>8</v>
      </c>
      <c r="B29" s="297" t="s">
        <v>128</v>
      </c>
      <c r="C29" s="297"/>
      <c r="D29" s="298"/>
      <c r="E29" s="250"/>
      <c r="F29" s="251">
        <f>SUM(F13+F16+F19+F21)</f>
        <v>237061</v>
      </c>
      <c r="G29" s="251">
        <f>SUM(G13+G16+G19+G21)</f>
        <v>1497854</v>
      </c>
    </row>
    <row r="30" spans="1:7" s="69" customFormat="1" ht="24.95" customHeight="1">
      <c r="A30" s="102">
        <v>9</v>
      </c>
      <c r="B30" s="324" t="s">
        <v>129</v>
      </c>
      <c r="C30" s="324"/>
      <c r="D30" s="325"/>
      <c r="E30" s="227"/>
      <c r="F30" s="68">
        <f>SUM(F6+F10+F11-F29)</f>
        <v>-237061</v>
      </c>
      <c r="G30" s="68">
        <f>SUM(G6+G10+G11-G29)</f>
        <v>-1497854</v>
      </c>
    </row>
    <row r="31" spans="1:7" s="69" customFormat="1" ht="24.95" customHeight="1">
      <c r="A31" s="102">
        <v>10</v>
      </c>
      <c r="B31" s="326" t="s">
        <v>130</v>
      </c>
      <c r="C31" s="326"/>
      <c r="D31" s="327"/>
      <c r="E31" s="220"/>
      <c r="F31" s="81"/>
      <c r="G31" s="81"/>
    </row>
    <row r="32" spans="1:7" s="69" customFormat="1" ht="24.95" customHeight="1">
      <c r="A32" s="102">
        <v>11</v>
      </c>
      <c r="B32" s="326" t="s">
        <v>131</v>
      </c>
      <c r="C32" s="326"/>
      <c r="D32" s="327"/>
      <c r="E32" s="220"/>
      <c r="F32" s="81"/>
      <c r="G32" s="81"/>
    </row>
    <row r="33" spans="1:7" s="69" customFormat="1" ht="15" customHeight="1">
      <c r="A33" s="77">
        <v>12</v>
      </c>
      <c r="B33" s="328" t="s">
        <v>132</v>
      </c>
      <c r="C33" s="328"/>
      <c r="D33" s="329"/>
      <c r="E33" s="235"/>
      <c r="F33" s="247">
        <f>SUM(F34+F35+F36+F37)</f>
        <v>0</v>
      </c>
      <c r="G33" s="247">
        <f>SUM(G34+G35+G36+G37)</f>
        <v>3002770</v>
      </c>
    </row>
    <row r="34" spans="1:7" s="69" customFormat="1" ht="15" customHeight="1">
      <c r="A34" s="105"/>
      <c r="B34" s="106" t="s">
        <v>110</v>
      </c>
      <c r="C34" s="301" t="s">
        <v>133</v>
      </c>
      <c r="D34" s="302"/>
      <c r="E34" s="236" t="s">
        <v>308</v>
      </c>
      <c r="F34" s="178"/>
      <c r="G34" s="178">
        <v>-454416</v>
      </c>
    </row>
    <row r="35" spans="1:7" s="69" customFormat="1" ht="15" customHeight="1">
      <c r="A35" s="70"/>
      <c r="B35" s="100" t="s">
        <v>112</v>
      </c>
      <c r="C35" s="301" t="s">
        <v>134</v>
      </c>
      <c r="D35" s="302"/>
      <c r="E35" s="236" t="s">
        <v>264</v>
      </c>
      <c r="F35" s="178"/>
      <c r="G35" s="178">
        <v>3457186</v>
      </c>
    </row>
    <row r="36" spans="1:7" s="69" customFormat="1" ht="15" customHeight="1">
      <c r="A36" s="70"/>
      <c r="B36" s="100" t="s">
        <v>114</v>
      </c>
      <c r="C36" s="301" t="s">
        <v>230</v>
      </c>
      <c r="D36" s="302"/>
      <c r="E36" s="236" t="s">
        <v>309</v>
      </c>
      <c r="F36" s="178"/>
      <c r="G36" s="178"/>
    </row>
    <row r="37" spans="1:7" s="69" customFormat="1" ht="15" customHeight="1">
      <c r="A37" s="74"/>
      <c r="B37" s="99" t="s">
        <v>135</v>
      </c>
      <c r="C37" s="303" t="s">
        <v>136</v>
      </c>
      <c r="D37" s="304"/>
      <c r="E37" s="236"/>
      <c r="F37" s="178"/>
      <c r="G37" s="178"/>
    </row>
    <row r="38" spans="1:7" s="69" customFormat="1" ht="24.95" customHeight="1">
      <c r="A38" s="249">
        <v>13</v>
      </c>
      <c r="B38" s="297" t="s">
        <v>137</v>
      </c>
      <c r="C38" s="297"/>
      <c r="D38" s="298"/>
      <c r="E38" s="252"/>
      <c r="F38" s="253">
        <f>SUM(F33)</f>
        <v>0</v>
      </c>
      <c r="G38" s="253">
        <f>SUM(G33)</f>
        <v>3002770</v>
      </c>
    </row>
    <row r="39" spans="1:7" s="107" customFormat="1" ht="24.95" customHeight="1">
      <c r="A39" s="74">
        <v>14</v>
      </c>
      <c r="B39" s="305" t="s">
        <v>231</v>
      </c>
      <c r="C39" s="305"/>
      <c r="D39" s="306"/>
      <c r="E39" s="228"/>
      <c r="F39" s="73">
        <f>SUM(F30+F38)</f>
        <v>-237061</v>
      </c>
      <c r="G39" s="73">
        <f>SUM(G30+G38+G27)</f>
        <v>1523442</v>
      </c>
    </row>
    <row r="40" spans="1:7" s="69" customFormat="1" ht="24.95" customHeight="1">
      <c r="A40" s="70">
        <v>15</v>
      </c>
      <c r="B40" s="307" t="s">
        <v>138</v>
      </c>
      <c r="C40" s="307"/>
      <c r="D40" s="308"/>
      <c r="E40" s="227" t="s">
        <v>307</v>
      </c>
      <c r="F40" s="81"/>
      <c r="G40" s="81"/>
    </row>
    <row r="41" spans="1:7" s="69" customFormat="1" ht="24.95" customHeight="1">
      <c r="A41" s="249">
        <v>16</v>
      </c>
      <c r="B41" s="297" t="s">
        <v>232</v>
      </c>
      <c r="C41" s="297"/>
      <c r="D41" s="298"/>
      <c r="E41" s="252"/>
      <c r="F41" s="253">
        <f>SUM(F39)</f>
        <v>-237061</v>
      </c>
      <c r="G41" s="253">
        <f>SUM(G39-G40-G27)</f>
        <v>1504916</v>
      </c>
    </row>
    <row r="42" spans="1:7" s="69" customFormat="1" ht="24.95" customHeight="1">
      <c r="A42" s="74">
        <v>17</v>
      </c>
      <c r="B42" s="299" t="s">
        <v>139</v>
      </c>
      <c r="C42" s="299"/>
      <c r="D42" s="300"/>
      <c r="E42" s="229"/>
      <c r="F42" s="108"/>
      <c r="G42" s="108"/>
    </row>
    <row r="43" spans="1:7">
      <c r="A43" s="109"/>
      <c r="B43" s="109"/>
      <c r="C43" s="110"/>
      <c r="D43" s="111"/>
      <c r="F43" s="112"/>
      <c r="G43" s="112"/>
    </row>
    <row r="44" spans="1:7">
      <c r="A44" s="109"/>
      <c r="B44" s="109"/>
      <c r="C44" s="110"/>
      <c r="D44" s="111"/>
      <c r="F44" s="112"/>
      <c r="G44" s="112"/>
    </row>
    <row r="45" spans="1:7">
      <c r="A45" s="109"/>
      <c r="B45" s="109"/>
      <c r="C45" s="110"/>
      <c r="D45" s="111"/>
      <c r="F45" s="112"/>
      <c r="G45" s="112"/>
    </row>
    <row r="46" spans="1:7">
      <c r="A46" s="109"/>
      <c r="B46" s="109"/>
      <c r="C46" s="110"/>
      <c r="D46" s="111"/>
      <c r="F46" s="112"/>
      <c r="G46" s="112"/>
    </row>
    <row r="47" spans="1:7">
      <c r="A47" s="109"/>
      <c r="B47" s="109"/>
      <c r="C47" s="110"/>
      <c r="D47" s="111"/>
      <c r="F47" s="112"/>
      <c r="G47" s="112"/>
    </row>
    <row r="48" spans="1:7">
      <c r="C48" s="107"/>
      <c r="D48" s="111"/>
      <c r="F48" s="112"/>
      <c r="G48" s="112"/>
    </row>
    <row r="49" spans="2:5">
      <c r="C49" s="107"/>
      <c r="D49" s="111"/>
    </row>
    <row r="50" spans="2:5">
      <c r="C50" s="107"/>
      <c r="D50" s="111"/>
    </row>
    <row r="51" spans="2:5">
      <c r="C51" s="107"/>
      <c r="D51" s="111"/>
    </row>
    <row r="52" spans="2:5">
      <c r="C52" s="107"/>
      <c r="D52" s="111"/>
    </row>
    <row r="53" spans="2:5">
      <c r="C53" s="107"/>
      <c r="D53" s="111"/>
    </row>
    <row r="54" spans="2:5">
      <c r="C54" s="107"/>
      <c r="D54" s="111"/>
    </row>
    <row r="55" spans="2:5">
      <c r="C55" s="107"/>
      <c r="D55" s="111"/>
    </row>
    <row r="56" spans="2:5">
      <c r="C56" s="107"/>
      <c r="D56" s="111"/>
    </row>
    <row r="57" spans="2:5">
      <c r="C57" s="107"/>
      <c r="D57" s="111"/>
    </row>
    <row r="58" spans="2:5">
      <c r="C58" s="107"/>
      <c r="D58" s="111"/>
    </row>
    <row r="59" spans="2:5">
      <c r="B59" s="113"/>
      <c r="C59" s="107"/>
      <c r="D59" s="111"/>
      <c r="E59" s="53"/>
    </row>
    <row r="60" spans="2:5">
      <c r="B60" s="113"/>
      <c r="C60" s="107"/>
      <c r="D60" s="111"/>
      <c r="E60" s="53"/>
    </row>
    <row r="61" spans="2:5">
      <c r="B61" s="113"/>
      <c r="C61" s="69"/>
      <c r="D61" s="114"/>
      <c r="E61" s="53"/>
    </row>
    <row r="62" spans="2:5">
      <c r="B62" s="113"/>
      <c r="C62" s="115"/>
      <c r="D62" s="116"/>
      <c r="E62" s="53"/>
    </row>
    <row r="63" spans="2:5">
      <c r="B63" s="113"/>
      <c r="C63" s="115"/>
      <c r="D63" s="116"/>
      <c r="E63" s="53"/>
    </row>
    <row r="64" spans="2:5">
      <c r="B64" s="113"/>
      <c r="C64" s="115"/>
      <c r="D64" s="116"/>
      <c r="E64" s="53"/>
    </row>
    <row r="65" spans="2:5">
      <c r="B65" s="113"/>
      <c r="C65" s="115"/>
      <c r="D65" s="116"/>
      <c r="E65" s="53"/>
    </row>
    <row r="66" spans="2:5">
      <c r="B66" s="113"/>
      <c r="C66" s="115"/>
      <c r="D66" s="116"/>
      <c r="E66" s="53"/>
    </row>
    <row r="67" spans="2:5">
      <c r="B67" s="113"/>
      <c r="C67" s="115"/>
      <c r="D67" s="116"/>
      <c r="E67" s="53"/>
    </row>
    <row r="68" spans="2:5">
      <c r="B68" s="113"/>
      <c r="C68" s="115"/>
      <c r="D68" s="116"/>
      <c r="E68" s="53"/>
    </row>
    <row r="69" spans="2:5">
      <c r="B69" s="113"/>
      <c r="C69" s="115"/>
      <c r="D69" s="116"/>
      <c r="E69" s="53"/>
    </row>
    <row r="70" spans="2:5">
      <c r="B70" s="113"/>
      <c r="C70" s="115"/>
      <c r="D70" s="116"/>
      <c r="E70" s="53"/>
    </row>
    <row r="71" spans="2:5">
      <c r="B71" s="113"/>
      <c r="C71" s="115"/>
      <c r="D71" s="116"/>
      <c r="E71" s="53"/>
    </row>
    <row r="72" spans="2:5">
      <c r="B72" s="113"/>
      <c r="C72" s="115"/>
      <c r="D72" s="116"/>
      <c r="E72" s="53"/>
    </row>
    <row r="73" spans="2:5">
      <c r="B73" s="113"/>
      <c r="C73" s="115"/>
      <c r="D73" s="116"/>
      <c r="E73" s="53"/>
    </row>
    <row r="74" spans="2:5">
      <c r="B74" s="113"/>
      <c r="C74" s="115"/>
      <c r="D74" s="116"/>
      <c r="E74" s="53"/>
    </row>
    <row r="75" spans="2:5">
      <c r="B75" s="113"/>
      <c r="C75" s="115"/>
      <c r="D75" s="116"/>
      <c r="E75" s="53"/>
    </row>
    <row r="76" spans="2:5">
      <c r="B76" s="113"/>
      <c r="C76" s="115"/>
      <c r="D76" s="116"/>
      <c r="E76" s="53"/>
    </row>
    <row r="77" spans="2:5">
      <c r="B77" s="113"/>
      <c r="C77" s="115"/>
      <c r="D77" s="116"/>
      <c r="E77" s="53"/>
    </row>
    <row r="78" spans="2:5">
      <c r="B78" s="113"/>
      <c r="C78" s="115"/>
      <c r="D78" s="116"/>
      <c r="E78" s="53"/>
    </row>
    <row r="79" spans="2:5">
      <c r="B79" s="113"/>
      <c r="C79" s="115"/>
      <c r="D79" s="116"/>
      <c r="E79" s="53"/>
    </row>
    <row r="80" spans="2:5">
      <c r="B80" s="113"/>
      <c r="C80" s="115"/>
      <c r="D80" s="116"/>
      <c r="E80" s="53"/>
    </row>
  </sheetData>
  <mergeCells count="21">
    <mergeCell ref="C34:D34"/>
    <mergeCell ref="C1:E1"/>
    <mergeCell ref="C2:E2"/>
    <mergeCell ref="A4:A5"/>
    <mergeCell ref="B4:D5"/>
    <mergeCell ref="B6:D6"/>
    <mergeCell ref="A11:A12"/>
    <mergeCell ref="C12:D12"/>
    <mergeCell ref="B29:D29"/>
    <mergeCell ref="B30:D30"/>
    <mergeCell ref="B31:D31"/>
    <mergeCell ref="B32:D32"/>
    <mergeCell ref="B33:D33"/>
    <mergeCell ref="B41:D41"/>
    <mergeCell ref="B42:D42"/>
    <mergeCell ref="C35:D35"/>
    <mergeCell ref="C36:D36"/>
    <mergeCell ref="C37:D37"/>
    <mergeCell ref="B38:D38"/>
    <mergeCell ref="B39:D39"/>
    <mergeCell ref="B40:D40"/>
  </mergeCells>
  <pageMargins left="0.44" right="0.31" top="0.5" bottom="0.53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</sheetPr>
  <dimension ref="A1:H93"/>
  <sheetViews>
    <sheetView zoomScale="70" zoomScaleNormal="70" workbookViewId="0">
      <selection activeCell="P14" sqref="P14"/>
    </sheetView>
  </sheetViews>
  <sheetFormatPr defaultColWidth="9.140625" defaultRowHeight="15"/>
  <cols>
    <col min="1" max="1" width="6.28515625" style="109" customWidth="1"/>
    <col min="2" max="6" width="9.140625" style="113"/>
    <col min="7" max="7" width="10.7109375" style="113" customWidth="1"/>
    <col min="8" max="8" width="11.5703125" style="113" customWidth="1"/>
    <col min="9" max="16384" width="9.140625" style="113"/>
  </cols>
  <sheetData>
    <row r="1" spans="1:8" ht="25.5" customHeight="1"/>
    <row r="2" spans="1:8" ht="18" customHeight="1">
      <c r="D2" s="118" t="s">
        <v>140</v>
      </c>
      <c r="G2" s="215" t="s">
        <v>141</v>
      </c>
      <c r="H2" s="243" t="s">
        <v>141</v>
      </c>
    </row>
    <row r="3" spans="1:8" ht="18" customHeight="1">
      <c r="D3" s="119" t="s">
        <v>142</v>
      </c>
      <c r="G3" s="217">
        <v>2012</v>
      </c>
      <c r="H3" s="245">
        <v>2011</v>
      </c>
    </row>
    <row r="4" spans="1:8" ht="9" customHeight="1"/>
    <row r="5" spans="1:8" ht="24.95" customHeight="1">
      <c r="A5" s="210" t="s">
        <v>279</v>
      </c>
      <c r="B5" s="288" t="s">
        <v>143</v>
      </c>
      <c r="C5" s="289"/>
      <c r="D5" s="289"/>
      <c r="E5" s="289"/>
      <c r="F5" s="290"/>
      <c r="G5" s="61">
        <f>SUM(G6:G20)</f>
        <v>-38335</v>
      </c>
      <c r="H5" s="61">
        <f>SUM(H6:H20)</f>
        <v>-107968142</v>
      </c>
    </row>
    <row r="6" spans="1:8" s="120" customFormat="1" ht="18" customHeight="1">
      <c r="A6" s="30"/>
      <c r="B6" s="117" t="s">
        <v>144</v>
      </c>
      <c r="C6" s="117"/>
      <c r="D6" s="117"/>
      <c r="E6" s="117"/>
      <c r="F6" s="117"/>
      <c r="G6" s="204"/>
      <c r="H6" s="204"/>
    </row>
    <row r="7" spans="1:8" s="120" customFormat="1" ht="18" customHeight="1">
      <c r="A7" s="30"/>
      <c r="B7" s="238" t="s">
        <v>313</v>
      </c>
      <c r="C7" s="117"/>
      <c r="D7" s="117"/>
      <c r="E7" s="117"/>
      <c r="F7" s="117"/>
      <c r="G7" s="204"/>
      <c r="H7" s="204">
        <v>85633800</v>
      </c>
    </row>
    <row r="8" spans="1:8" s="120" customFormat="1" ht="18" customHeight="1">
      <c r="A8" s="30"/>
      <c r="B8" s="121" t="s">
        <v>145</v>
      </c>
      <c r="C8" s="122"/>
      <c r="D8" s="122"/>
      <c r="E8" s="122"/>
      <c r="F8" s="122"/>
      <c r="G8" s="203">
        <v>-98400</v>
      </c>
      <c r="H8" s="203">
        <v>-6639542</v>
      </c>
    </row>
    <row r="9" spans="1:8" s="120" customFormat="1" ht="18" customHeight="1">
      <c r="A9" s="30"/>
      <c r="B9" s="121" t="s">
        <v>146</v>
      </c>
      <c r="C9" s="122"/>
      <c r="D9" s="122"/>
      <c r="E9" s="122"/>
      <c r="F9" s="122"/>
      <c r="G9" s="203"/>
      <c r="H9" s="203">
        <v>-133002</v>
      </c>
    </row>
    <row r="10" spans="1:8" s="120" customFormat="1" ht="18" customHeight="1">
      <c r="A10" s="30"/>
      <c r="B10" s="121" t="s">
        <v>147</v>
      </c>
      <c r="C10" s="122"/>
      <c r="D10" s="122"/>
      <c r="E10" s="122"/>
      <c r="F10" s="122"/>
      <c r="G10" s="203">
        <v>-202364</v>
      </c>
      <c r="H10" s="203">
        <v>-207494</v>
      </c>
    </row>
    <row r="11" spans="1:8" s="120" customFormat="1" ht="18" customHeight="1">
      <c r="A11" s="30"/>
      <c r="B11" s="121" t="s">
        <v>150</v>
      </c>
      <c r="C11" s="122"/>
      <c r="D11" s="122"/>
      <c r="E11" s="122"/>
      <c r="F11" s="122"/>
      <c r="G11" s="203">
        <v>-63532</v>
      </c>
      <c r="H11" s="203">
        <v>-96000</v>
      </c>
    </row>
    <row r="12" spans="1:8" s="120" customFormat="1" ht="18" customHeight="1">
      <c r="A12" s="30"/>
      <c r="B12" s="239" t="s">
        <v>310</v>
      </c>
      <c r="C12" s="122"/>
      <c r="D12" s="122"/>
      <c r="E12" s="122"/>
      <c r="F12" s="122"/>
      <c r="G12" s="203"/>
      <c r="H12" s="203">
        <v>-916942</v>
      </c>
    </row>
    <row r="13" spans="1:8" s="120" customFormat="1" ht="18" customHeight="1">
      <c r="A13" s="30"/>
      <c r="B13" s="239" t="s">
        <v>311</v>
      </c>
      <c r="C13" s="122"/>
      <c r="D13" s="122"/>
      <c r="E13" s="122"/>
      <c r="F13" s="122"/>
      <c r="G13" s="203">
        <v>-55000</v>
      </c>
      <c r="H13" s="203">
        <v>-75000</v>
      </c>
    </row>
    <row r="14" spans="1:8" s="120" customFormat="1" ht="18" customHeight="1">
      <c r="A14" s="30"/>
      <c r="B14" s="239" t="s">
        <v>148</v>
      </c>
      <c r="C14" s="122"/>
      <c r="D14" s="122"/>
      <c r="E14" s="122"/>
      <c r="F14" s="122"/>
      <c r="G14" s="203">
        <v>-481766</v>
      </c>
      <c r="H14" s="203">
        <v>-413031</v>
      </c>
    </row>
    <row r="15" spans="1:8" s="120" customFormat="1" ht="18" customHeight="1">
      <c r="A15" s="30"/>
      <c r="B15" s="121" t="s">
        <v>149</v>
      </c>
      <c r="C15" s="122"/>
      <c r="D15" s="122"/>
      <c r="E15" s="122"/>
      <c r="F15" s="122"/>
      <c r="G15" s="203">
        <v>-36852</v>
      </c>
      <c r="H15" s="203">
        <v>-151990</v>
      </c>
    </row>
    <row r="16" spans="1:8" s="120" customFormat="1" ht="18" customHeight="1">
      <c r="A16" s="30"/>
      <c r="B16" s="272" t="s">
        <v>328</v>
      </c>
      <c r="C16" s="122"/>
      <c r="D16" s="122"/>
      <c r="E16" s="122"/>
      <c r="F16" s="122"/>
      <c r="G16" s="203"/>
      <c r="H16" s="203">
        <v>-96096000</v>
      </c>
    </row>
    <row r="17" spans="1:8" s="120" customFormat="1" ht="18" customHeight="1">
      <c r="A17" s="30"/>
      <c r="B17" s="239" t="s">
        <v>312</v>
      </c>
      <c r="C17" s="122"/>
      <c r="D17" s="122"/>
      <c r="E17" s="122"/>
      <c r="F17" s="122"/>
      <c r="G17" s="203"/>
      <c r="H17" s="203">
        <v>-454415</v>
      </c>
    </row>
    <row r="18" spans="1:8" s="120" customFormat="1" ht="18" customHeight="1">
      <c r="A18" s="30"/>
      <c r="B18" s="272" t="s">
        <v>329</v>
      </c>
      <c r="C18" s="122"/>
      <c r="D18" s="122"/>
      <c r="E18" s="122"/>
      <c r="F18" s="122"/>
      <c r="G18" s="203">
        <v>-421</v>
      </c>
      <c r="H18" s="203">
        <v>-18526</v>
      </c>
    </row>
    <row r="19" spans="1:8" s="120" customFormat="1" ht="18" customHeight="1">
      <c r="A19" s="30"/>
      <c r="B19" s="121" t="s">
        <v>151</v>
      </c>
      <c r="C19" s="122"/>
      <c r="D19" s="122"/>
      <c r="E19" s="122"/>
      <c r="F19" s="122"/>
      <c r="G19" s="203">
        <v>900000</v>
      </c>
      <c r="H19" s="203">
        <v>-88400000</v>
      </c>
    </row>
    <row r="20" spans="1:8" s="120" customFormat="1" ht="18" customHeight="1">
      <c r="A20" s="30"/>
      <c r="B20" s="276" t="s">
        <v>333</v>
      </c>
      <c r="C20" s="117"/>
      <c r="D20" s="117"/>
      <c r="E20" s="117"/>
      <c r="F20" s="117"/>
      <c r="G20" s="35"/>
      <c r="H20" s="35"/>
    </row>
    <row r="21" spans="1:8" s="120" customFormat="1" ht="24.95" customHeight="1">
      <c r="A21" s="210" t="s">
        <v>280</v>
      </c>
      <c r="B21" s="288" t="s">
        <v>152</v>
      </c>
      <c r="C21" s="289"/>
      <c r="D21" s="289"/>
      <c r="E21" s="289"/>
      <c r="F21" s="290"/>
      <c r="G21" s="61">
        <f>SUM(G22:G28)</f>
        <v>0</v>
      </c>
      <c r="H21" s="61">
        <f>SUM(H22:H28)</f>
        <v>3457186</v>
      </c>
    </row>
    <row r="22" spans="1:8" s="120" customFormat="1" ht="18" customHeight="1">
      <c r="A22" s="30"/>
      <c r="B22" s="117" t="s">
        <v>153</v>
      </c>
      <c r="C22" s="117"/>
      <c r="D22" s="117"/>
      <c r="E22" s="117"/>
      <c r="F22" s="117"/>
      <c r="G22" s="35"/>
      <c r="H22" s="35"/>
    </row>
    <row r="23" spans="1:8" s="120" customFormat="1" ht="18" customHeight="1">
      <c r="A23" s="30"/>
      <c r="B23" s="121" t="s">
        <v>154</v>
      </c>
      <c r="C23" s="122"/>
      <c r="D23" s="122"/>
      <c r="E23" s="122"/>
      <c r="F23" s="122"/>
      <c r="G23" s="59"/>
      <c r="H23" s="59"/>
    </row>
    <row r="24" spans="1:8" s="120" customFormat="1" ht="18" customHeight="1">
      <c r="A24" s="30"/>
      <c r="B24" s="121" t="s">
        <v>233</v>
      </c>
      <c r="C24" s="122"/>
      <c r="D24" s="122"/>
      <c r="E24" s="122"/>
      <c r="F24" s="122"/>
      <c r="G24" s="59"/>
      <c r="H24" s="59"/>
    </row>
    <row r="25" spans="1:8" s="120" customFormat="1" ht="18" customHeight="1">
      <c r="A25" s="30"/>
      <c r="B25" s="121" t="s">
        <v>155</v>
      </c>
      <c r="C25" s="122"/>
      <c r="D25" s="122"/>
      <c r="E25" s="122"/>
      <c r="F25" s="122"/>
      <c r="G25" s="203"/>
      <c r="H25" s="203"/>
    </row>
    <row r="26" spans="1:8" s="120" customFormat="1" ht="18" customHeight="1">
      <c r="A26" s="30"/>
      <c r="B26" s="121" t="s">
        <v>156</v>
      </c>
      <c r="C26" s="122"/>
      <c r="D26" s="122"/>
      <c r="E26" s="122"/>
      <c r="F26" s="122"/>
      <c r="G26" s="203"/>
      <c r="H26" s="203">
        <v>3457186</v>
      </c>
    </row>
    <row r="27" spans="1:8" s="120" customFormat="1" ht="18" customHeight="1">
      <c r="A27" s="30"/>
      <c r="B27" s="121" t="s">
        <v>157</v>
      </c>
      <c r="C27" s="122"/>
      <c r="D27" s="122"/>
      <c r="E27" s="122"/>
      <c r="F27" s="122"/>
      <c r="G27" s="203"/>
      <c r="H27" s="203"/>
    </row>
    <row r="28" spans="1:8" s="120" customFormat="1" ht="18" customHeight="1">
      <c r="A28" s="30"/>
      <c r="B28" s="117"/>
      <c r="C28" s="117"/>
      <c r="D28" s="117"/>
      <c r="E28" s="117"/>
      <c r="F28" s="117"/>
      <c r="G28" s="35"/>
      <c r="H28" s="35"/>
    </row>
    <row r="29" spans="1:8" s="120" customFormat="1" ht="24.95" customHeight="1">
      <c r="A29" s="210" t="s">
        <v>281</v>
      </c>
      <c r="B29" s="288" t="s">
        <v>158</v>
      </c>
      <c r="C29" s="289"/>
      <c r="D29" s="289"/>
      <c r="E29" s="289"/>
      <c r="F29" s="290"/>
      <c r="G29" s="61">
        <f>SUM(G30:G36)</f>
        <v>0</v>
      </c>
      <c r="H29" s="61">
        <f>SUM(H30:H36)</f>
        <v>0</v>
      </c>
    </row>
    <row r="30" spans="1:8" s="120" customFormat="1" ht="18" customHeight="1">
      <c r="A30" s="30"/>
      <c r="B30" s="117" t="s">
        <v>159</v>
      </c>
      <c r="C30" s="117"/>
      <c r="D30" s="117"/>
      <c r="E30" s="117"/>
      <c r="F30" s="117"/>
      <c r="G30" s="230"/>
      <c r="H30" s="230"/>
    </row>
    <row r="31" spans="1:8" s="120" customFormat="1" ht="18" customHeight="1">
      <c r="A31" s="30"/>
      <c r="B31" s="121" t="s">
        <v>160</v>
      </c>
      <c r="C31" s="122"/>
      <c r="D31" s="122"/>
      <c r="E31" s="122"/>
      <c r="F31" s="122"/>
      <c r="G31" s="273"/>
      <c r="H31" s="273"/>
    </row>
    <row r="32" spans="1:8" s="120" customFormat="1" ht="18" customHeight="1">
      <c r="A32" s="30"/>
      <c r="B32" s="121" t="s">
        <v>161</v>
      </c>
      <c r="C32" s="122"/>
      <c r="D32" s="122"/>
      <c r="E32" s="122"/>
      <c r="F32" s="122"/>
      <c r="G32" s="203"/>
      <c r="H32" s="203"/>
    </row>
    <row r="33" spans="1:8" s="120" customFormat="1" ht="18" customHeight="1">
      <c r="A33" s="30"/>
      <c r="B33" s="239" t="s">
        <v>314</v>
      </c>
      <c r="C33" s="122"/>
      <c r="D33" s="122"/>
      <c r="E33" s="122"/>
      <c r="F33" s="122"/>
      <c r="G33" s="203"/>
      <c r="H33" s="203"/>
    </row>
    <row r="34" spans="1:8" s="120" customFormat="1" ht="18" customHeight="1">
      <c r="A34" s="30"/>
      <c r="B34" s="121" t="s">
        <v>162</v>
      </c>
      <c r="C34" s="122"/>
      <c r="D34" s="122"/>
      <c r="E34" s="122"/>
      <c r="F34" s="122"/>
      <c r="G34" s="203"/>
      <c r="H34" s="203"/>
    </row>
    <row r="35" spans="1:8" s="120" customFormat="1" ht="18" customHeight="1">
      <c r="A35" s="30"/>
      <c r="B35" s="121" t="s">
        <v>163</v>
      </c>
      <c r="C35" s="122"/>
      <c r="D35" s="122"/>
      <c r="E35" s="122"/>
      <c r="F35" s="122"/>
      <c r="G35" s="59"/>
      <c r="H35" s="59"/>
    </row>
    <row r="36" spans="1:8" s="120" customFormat="1" ht="18" customHeight="1">
      <c r="A36" s="30"/>
      <c r="B36" s="117"/>
      <c r="C36" s="117"/>
      <c r="D36" s="117"/>
      <c r="E36" s="117"/>
      <c r="F36" s="117"/>
      <c r="G36" s="38"/>
      <c r="H36" s="38"/>
    </row>
    <row r="37" spans="1:8" s="120" customFormat="1" ht="24.95" customHeight="1">
      <c r="A37" s="211" t="s">
        <v>282</v>
      </c>
      <c r="B37" s="123" t="s">
        <v>164</v>
      </c>
      <c r="C37" s="124"/>
      <c r="D37" s="124"/>
      <c r="E37" s="124"/>
      <c r="F37" s="124"/>
      <c r="G37" s="40"/>
      <c r="H37" s="40"/>
    </row>
    <row r="38" spans="1:8" s="120" customFormat="1" ht="24.95" customHeight="1">
      <c r="A38" s="210" t="s">
        <v>283</v>
      </c>
      <c r="B38" s="123" t="s">
        <v>165</v>
      </c>
      <c r="C38" s="124"/>
      <c r="D38" s="124"/>
      <c r="E38" s="124"/>
      <c r="F38" s="124"/>
      <c r="G38" s="40">
        <f>SUM(H39)</f>
        <v>32365</v>
      </c>
      <c r="H38" s="40">
        <v>104543321</v>
      </c>
    </row>
    <row r="39" spans="1:8" s="120" customFormat="1" ht="24.95" customHeight="1">
      <c r="A39" s="212" t="s">
        <v>284</v>
      </c>
      <c r="B39" s="125" t="s">
        <v>166</v>
      </c>
      <c r="C39" s="126"/>
      <c r="D39" s="126"/>
      <c r="E39" s="126"/>
      <c r="F39" s="126"/>
      <c r="G39" s="61">
        <f>SUM(G5+G21+G29+G38)</f>
        <v>-5970</v>
      </c>
      <c r="H39" s="61">
        <f>SUM(H5+H21+H29+H38)</f>
        <v>32365</v>
      </c>
    </row>
    <row r="40" spans="1:8" s="120" customFormat="1" ht="18" customHeight="1">
      <c r="A40" s="55"/>
      <c r="B40" s="127"/>
      <c r="C40" s="117"/>
      <c r="D40" s="117"/>
      <c r="E40" s="117"/>
      <c r="F40" s="117"/>
      <c r="G40" s="237"/>
      <c r="H40" s="237"/>
    </row>
    <row r="41" spans="1:8" s="117" customFormat="1" ht="15" customHeight="1">
      <c r="A41" s="55"/>
      <c r="G41" s="237"/>
      <c r="H41" s="237"/>
    </row>
    <row r="42" spans="1:8" s="120" customFormat="1" ht="15" customHeight="1">
      <c r="A42" s="109"/>
    </row>
    <row r="43" spans="1:8" s="120" customFormat="1" ht="15" customHeight="1">
      <c r="A43" s="109"/>
    </row>
    <row r="44" spans="1:8" s="120" customFormat="1" ht="15" customHeight="1">
      <c r="A44" s="109"/>
    </row>
    <row r="45" spans="1:8" s="120" customFormat="1" ht="15" customHeight="1">
      <c r="A45" s="109"/>
    </row>
    <row r="46" spans="1:8" s="120" customFormat="1" ht="15" customHeight="1">
      <c r="A46" s="109"/>
    </row>
    <row r="47" spans="1:8" s="117" customFormat="1" ht="15" customHeight="1">
      <c r="A47" s="55"/>
    </row>
    <row r="48" spans="1:8" s="120" customFormat="1" ht="15" customHeight="1">
      <c r="A48" s="109"/>
    </row>
    <row r="49" spans="1:1" s="120" customFormat="1" ht="15" customHeight="1">
      <c r="A49" s="109"/>
    </row>
    <row r="50" spans="1:1" s="120" customFormat="1" ht="15" customHeight="1">
      <c r="A50" s="109"/>
    </row>
    <row r="51" spans="1:1" s="120" customFormat="1" ht="15" customHeight="1">
      <c r="A51" s="109"/>
    </row>
    <row r="52" spans="1:1" s="120" customFormat="1" ht="15" customHeight="1">
      <c r="A52" s="109"/>
    </row>
    <row r="53" spans="1:1" s="120" customFormat="1" ht="15" customHeight="1">
      <c r="A53" s="109"/>
    </row>
    <row r="54" spans="1:1" s="120" customFormat="1" ht="15" customHeight="1">
      <c r="A54" s="109"/>
    </row>
    <row r="55" spans="1:1" s="120" customFormat="1" ht="15" customHeight="1">
      <c r="A55" s="109"/>
    </row>
    <row r="72" spans="1:1" s="66" customFormat="1">
      <c r="A72" s="109"/>
    </row>
    <row r="73" spans="1:1" s="66" customFormat="1">
      <c r="A73" s="109"/>
    </row>
    <row r="74" spans="1:1" s="66" customFormat="1">
      <c r="A74" s="109"/>
    </row>
    <row r="75" spans="1:1" s="66" customFormat="1">
      <c r="A75" s="109"/>
    </row>
    <row r="76" spans="1:1" s="66" customFormat="1">
      <c r="A76" s="109"/>
    </row>
    <row r="77" spans="1:1" s="66" customFormat="1">
      <c r="A77" s="109"/>
    </row>
    <row r="78" spans="1:1" s="66" customFormat="1">
      <c r="A78" s="109"/>
    </row>
    <row r="79" spans="1:1" s="66" customFormat="1">
      <c r="A79" s="109"/>
    </row>
    <row r="80" spans="1:1" s="66" customFormat="1">
      <c r="A80" s="109"/>
    </row>
    <row r="81" spans="1:1" s="66" customFormat="1">
      <c r="A81" s="109"/>
    </row>
    <row r="82" spans="1:1" s="66" customFormat="1">
      <c r="A82" s="109"/>
    </row>
    <row r="83" spans="1:1" s="66" customFormat="1">
      <c r="A83" s="109"/>
    </row>
    <row r="84" spans="1:1" s="66" customFormat="1">
      <c r="A84" s="109"/>
    </row>
    <row r="85" spans="1:1" s="66" customFormat="1">
      <c r="A85" s="109"/>
    </row>
    <row r="86" spans="1:1" s="66" customFormat="1">
      <c r="A86" s="109"/>
    </row>
    <row r="87" spans="1:1" s="66" customFormat="1">
      <c r="A87" s="109"/>
    </row>
    <row r="88" spans="1:1" s="66" customFormat="1">
      <c r="A88" s="109"/>
    </row>
    <row r="89" spans="1:1" s="66" customFormat="1">
      <c r="A89" s="109"/>
    </row>
    <row r="90" spans="1:1" s="66" customFormat="1">
      <c r="A90" s="109"/>
    </row>
    <row r="91" spans="1:1" s="66" customFormat="1">
      <c r="A91" s="109"/>
    </row>
    <row r="92" spans="1:1" s="66" customFormat="1">
      <c r="A92" s="109"/>
    </row>
    <row r="93" spans="1:1" s="66" customFormat="1">
      <c r="A93" s="109"/>
    </row>
  </sheetData>
  <mergeCells count="3">
    <mergeCell ref="B5:F5"/>
    <mergeCell ref="B21:F21"/>
    <mergeCell ref="B29:F29"/>
  </mergeCells>
  <pageMargins left="0.3" right="0.47" top="0.5" bottom="0.53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</sheetPr>
  <dimension ref="A1:N33"/>
  <sheetViews>
    <sheetView zoomScale="60" zoomScaleNormal="60" workbookViewId="0">
      <selection activeCell="M23" sqref="M23"/>
    </sheetView>
  </sheetViews>
  <sheetFormatPr defaultColWidth="9.140625" defaultRowHeight="15"/>
  <cols>
    <col min="1" max="3" width="11.7109375" style="3" customWidth="1"/>
    <col min="4" max="5" width="10.7109375" style="3" customWidth="1"/>
    <col min="6" max="13" width="8.28515625" style="3" customWidth="1"/>
    <col min="14" max="14" width="10.7109375" style="3" customWidth="1"/>
    <col min="15" max="16384" width="9.140625" style="3"/>
  </cols>
  <sheetData>
    <row r="1" spans="1:14" s="128" customFormat="1" ht="15.75"/>
    <row r="2" spans="1:14" s="129" customFormat="1" ht="30" customHeight="1">
      <c r="A2" s="181"/>
      <c r="B2" s="182" t="s">
        <v>244</v>
      </c>
      <c r="C2" s="183"/>
      <c r="D2" s="183"/>
      <c r="E2" s="183"/>
      <c r="F2" s="183"/>
      <c r="G2" s="183"/>
      <c r="H2" s="184"/>
      <c r="I2" s="184"/>
      <c r="J2" s="183"/>
      <c r="K2" s="183"/>
      <c r="L2" s="183"/>
      <c r="M2" s="183"/>
      <c r="N2" s="185"/>
    </row>
    <row r="3" spans="1:14" s="133" customFormat="1" ht="17.100000000000001" customHeight="1">
      <c r="A3" s="130" t="s">
        <v>167</v>
      </c>
      <c r="B3" s="131"/>
      <c r="C3" s="132"/>
      <c r="D3" s="344">
        <v>2012</v>
      </c>
      <c r="E3" s="345"/>
      <c r="F3" s="130" t="s">
        <v>168</v>
      </c>
      <c r="G3" s="131"/>
      <c r="H3" s="131"/>
      <c r="I3" s="131"/>
      <c r="J3" s="131"/>
      <c r="K3" s="131"/>
      <c r="L3" s="131"/>
      <c r="M3" s="131"/>
      <c r="N3" s="132"/>
    </row>
    <row r="4" spans="1:14" s="133" customFormat="1" ht="17.100000000000001" customHeight="1">
      <c r="A4" s="134" t="s">
        <v>169</v>
      </c>
      <c r="B4" s="135"/>
      <c r="C4" s="135"/>
      <c r="D4" s="346">
        <v>3</v>
      </c>
      <c r="E4" s="345"/>
      <c r="F4" s="136" t="s">
        <v>170</v>
      </c>
      <c r="G4" s="135"/>
      <c r="H4" s="135"/>
      <c r="I4" s="135"/>
      <c r="J4" s="135"/>
      <c r="K4" s="135"/>
      <c r="L4" s="135"/>
      <c r="M4" s="135"/>
      <c r="N4" s="137"/>
    </row>
    <row r="5" spans="1:14" s="133" customFormat="1" ht="17.100000000000001" customHeight="1">
      <c r="A5" s="134" t="s">
        <v>171</v>
      </c>
      <c r="B5" s="135"/>
      <c r="C5" s="135"/>
      <c r="D5" s="335" t="s">
        <v>234</v>
      </c>
      <c r="E5" s="336"/>
      <c r="F5" s="136" t="s">
        <v>172</v>
      </c>
      <c r="G5" s="135"/>
      <c r="H5" s="135"/>
      <c r="I5" s="135"/>
      <c r="J5" s="135"/>
      <c r="K5" s="135"/>
      <c r="L5" s="135"/>
      <c r="M5" s="135"/>
      <c r="N5" s="137"/>
    </row>
    <row r="6" spans="1:14" s="133" customFormat="1" ht="17.100000000000001" customHeight="1">
      <c r="A6" s="134" t="s">
        <v>173</v>
      </c>
      <c r="B6" s="135"/>
      <c r="C6" s="135"/>
      <c r="D6" s="347" t="s">
        <v>265</v>
      </c>
      <c r="E6" s="336"/>
      <c r="F6" s="136" t="s">
        <v>174</v>
      </c>
      <c r="G6" s="135"/>
      <c r="H6" s="135"/>
      <c r="I6" s="135"/>
      <c r="J6" s="135"/>
      <c r="K6" s="135"/>
      <c r="L6" s="135"/>
      <c r="M6" s="135"/>
      <c r="N6" s="137"/>
    </row>
    <row r="7" spans="1:14" s="133" customFormat="1" ht="17.100000000000001" customHeight="1">
      <c r="A7" s="134" t="s">
        <v>175</v>
      </c>
      <c r="B7" s="135"/>
      <c r="C7" s="135"/>
      <c r="D7" s="335" t="s">
        <v>235</v>
      </c>
      <c r="E7" s="336"/>
      <c r="F7" s="136" t="s">
        <v>176</v>
      </c>
      <c r="G7" s="135"/>
      <c r="H7" s="135"/>
      <c r="I7" s="135"/>
      <c r="J7" s="135"/>
      <c r="K7" s="135"/>
      <c r="L7" s="135"/>
      <c r="M7" s="135"/>
      <c r="N7" s="137"/>
    </row>
    <row r="8" spans="1:14" s="133" customFormat="1" ht="17.100000000000001" customHeight="1">
      <c r="A8" s="134" t="s">
        <v>177</v>
      </c>
      <c r="B8" s="135"/>
      <c r="C8" s="135"/>
      <c r="D8" s="337" t="s">
        <v>245</v>
      </c>
      <c r="E8" s="336"/>
      <c r="F8" s="136" t="s">
        <v>178</v>
      </c>
      <c r="G8" s="135"/>
      <c r="H8" s="135"/>
      <c r="I8" s="135"/>
      <c r="J8" s="135"/>
      <c r="K8" s="135"/>
      <c r="L8" s="135"/>
      <c r="M8" s="135"/>
      <c r="N8" s="137"/>
    </row>
    <row r="9" spans="1:14" s="133" customFormat="1" ht="17.100000000000001" customHeight="1">
      <c r="A9" s="134" t="s">
        <v>179</v>
      </c>
      <c r="B9" s="135"/>
      <c r="C9" s="135"/>
      <c r="D9" s="337" t="s">
        <v>246</v>
      </c>
      <c r="E9" s="336"/>
      <c r="F9" s="136" t="s">
        <v>180</v>
      </c>
      <c r="G9" s="135"/>
      <c r="H9" s="135"/>
      <c r="I9" s="135"/>
      <c r="J9" s="135"/>
      <c r="K9" s="135"/>
      <c r="L9" s="135"/>
      <c r="M9" s="135"/>
      <c r="N9" s="137"/>
    </row>
    <row r="10" spans="1:14" s="133" customFormat="1" ht="17.100000000000001" customHeight="1">
      <c r="A10" s="134" t="s">
        <v>181</v>
      </c>
      <c r="B10" s="135"/>
      <c r="C10" s="135"/>
      <c r="D10" s="337" t="s">
        <v>247</v>
      </c>
      <c r="E10" s="336"/>
      <c r="F10" s="136" t="s">
        <v>182</v>
      </c>
      <c r="G10" s="135"/>
      <c r="H10" s="135"/>
      <c r="I10" s="135"/>
      <c r="J10" s="135"/>
      <c r="K10" s="135"/>
      <c r="L10" s="135"/>
      <c r="M10" s="135"/>
      <c r="N10" s="137"/>
    </row>
    <row r="11" spans="1:14" s="133" customFormat="1" ht="17.100000000000001" customHeight="1">
      <c r="A11" s="134" t="s">
        <v>183</v>
      </c>
      <c r="B11" s="135"/>
      <c r="C11" s="135"/>
      <c r="D11" s="335" t="s">
        <v>237</v>
      </c>
      <c r="E11" s="336"/>
      <c r="F11" s="136" t="s">
        <v>184</v>
      </c>
      <c r="G11" s="135"/>
      <c r="H11" s="135"/>
      <c r="I11" s="135"/>
      <c r="J11" s="135"/>
      <c r="K11" s="135"/>
      <c r="L11" s="135"/>
      <c r="M11" s="135"/>
      <c r="N11" s="137"/>
    </row>
    <row r="12" spans="1:14" s="133" customFormat="1" ht="17.100000000000001" customHeight="1">
      <c r="A12" s="138" t="s">
        <v>185</v>
      </c>
      <c r="B12" s="139"/>
      <c r="C12" s="139"/>
      <c r="D12" s="335" t="s">
        <v>236</v>
      </c>
      <c r="E12" s="336"/>
      <c r="F12" s="140" t="s">
        <v>186</v>
      </c>
      <c r="G12" s="141"/>
      <c r="H12" s="141"/>
      <c r="I12" s="141"/>
      <c r="J12" s="141"/>
      <c r="K12" s="141"/>
      <c r="L12" s="141"/>
      <c r="M12" s="141"/>
      <c r="N12" s="142"/>
    </row>
    <row r="13" spans="1:14" s="133" customFormat="1" ht="18" customHeight="1">
      <c r="A13" s="338" t="s">
        <v>187</v>
      </c>
      <c r="B13" s="339"/>
      <c r="C13" s="340"/>
      <c r="D13" s="338" t="s">
        <v>188</v>
      </c>
      <c r="E13" s="340"/>
      <c r="F13" s="187" t="s">
        <v>189</v>
      </c>
      <c r="G13" s="187" t="s">
        <v>190</v>
      </c>
      <c r="H13" s="187" t="s">
        <v>191</v>
      </c>
      <c r="I13" s="330" t="s">
        <v>192</v>
      </c>
      <c r="J13" s="330" t="s">
        <v>193</v>
      </c>
      <c r="K13" s="187" t="s">
        <v>194</v>
      </c>
      <c r="L13" s="187" t="s">
        <v>195</v>
      </c>
      <c r="M13" s="188" t="s">
        <v>196</v>
      </c>
      <c r="N13" s="330" t="s">
        <v>197</v>
      </c>
    </row>
    <row r="14" spans="1:14" s="133" customFormat="1" ht="18" customHeight="1">
      <c r="A14" s="341"/>
      <c r="B14" s="342"/>
      <c r="C14" s="343"/>
      <c r="D14" s="341"/>
      <c r="E14" s="343"/>
      <c r="F14" s="189" t="s">
        <v>198</v>
      </c>
      <c r="G14" s="189" t="s">
        <v>199</v>
      </c>
      <c r="H14" s="189" t="s">
        <v>200</v>
      </c>
      <c r="I14" s="331"/>
      <c r="J14" s="331"/>
      <c r="K14" s="189" t="s">
        <v>201</v>
      </c>
      <c r="L14" s="189" t="s">
        <v>202</v>
      </c>
      <c r="M14" s="190" t="s">
        <v>203</v>
      </c>
      <c r="N14" s="331"/>
    </row>
    <row r="15" spans="1:14" s="53" customFormat="1" ht="18" customHeight="1">
      <c r="A15" s="143" t="s">
        <v>204</v>
      </c>
      <c r="B15" s="144"/>
      <c r="C15" s="145"/>
      <c r="D15" s="146"/>
      <c r="E15" s="146"/>
      <c r="F15" s="147">
        <v>100</v>
      </c>
      <c r="G15" s="148">
        <v>0</v>
      </c>
      <c r="H15" s="147">
        <v>0</v>
      </c>
      <c r="I15" s="148">
        <v>0</v>
      </c>
      <c r="J15" s="147">
        <v>0</v>
      </c>
      <c r="K15" s="148">
        <v>0</v>
      </c>
      <c r="L15" s="148">
        <v>-388</v>
      </c>
      <c r="M15" s="147"/>
      <c r="N15" s="148">
        <f>SUM(F15:M15)</f>
        <v>-288</v>
      </c>
    </row>
    <row r="16" spans="1:14" s="53" customFormat="1" ht="18" customHeight="1">
      <c r="A16" s="149" t="s">
        <v>205</v>
      </c>
      <c r="B16" s="150"/>
      <c r="C16" s="151"/>
      <c r="D16" s="152"/>
      <c r="E16" s="152"/>
      <c r="F16" s="153">
        <v>0</v>
      </c>
      <c r="G16" s="154"/>
      <c r="H16" s="150"/>
      <c r="I16" s="154"/>
      <c r="J16" s="150"/>
      <c r="K16" s="154"/>
      <c r="L16" s="154"/>
      <c r="M16" s="150"/>
      <c r="N16" s="155">
        <f>SUM(F16:M16)</f>
        <v>0</v>
      </c>
    </row>
    <row r="17" spans="1:14" s="53" customFormat="1" ht="18" customHeight="1">
      <c r="A17" s="149" t="s">
        <v>206</v>
      </c>
      <c r="B17" s="150"/>
      <c r="C17" s="151"/>
      <c r="D17" s="152"/>
      <c r="E17" s="152"/>
      <c r="F17" s="150"/>
      <c r="G17" s="154"/>
      <c r="H17" s="153">
        <v>0</v>
      </c>
      <c r="I17" s="154"/>
      <c r="J17" s="150"/>
      <c r="K17" s="154"/>
      <c r="L17" s="154"/>
      <c r="M17" s="150"/>
      <c r="N17" s="155">
        <f t="shared" ref="N17:N23" si="0">SUM(F17:M17)</f>
        <v>0</v>
      </c>
    </row>
    <row r="18" spans="1:14" s="53" customFormat="1" ht="18" customHeight="1">
      <c r="A18" s="149" t="s">
        <v>207</v>
      </c>
      <c r="B18" s="150"/>
      <c r="C18" s="151"/>
      <c r="D18" s="152"/>
      <c r="E18" s="152"/>
      <c r="F18" s="150"/>
      <c r="G18" s="154"/>
      <c r="H18" s="150"/>
      <c r="I18" s="154"/>
      <c r="J18" s="150"/>
      <c r="K18" s="154"/>
      <c r="L18" s="155">
        <v>0</v>
      </c>
      <c r="M18" s="150"/>
      <c r="N18" s="155">
        <f t="shared" si="0"/>
        <v>0</v>
      </c>
    </row>
    <row r="19" spans="1:14" s="53" customFormat="1" ht="18" customHeight="1">
      <c r="A19" s="149" t="s">
        <v>208</v>
      </c>
      <c r="B19" s="150"/>
      <c r="C19" s="151"/>
      <c r="D19" s="152"/>
      <c r="E19" s="152"/>
      <c r="F19" s="150"/>
      <c r="G19" s="155">
        <v>0</v>
      </c>
      <c r="H19" s="150"/>
      <c r="I19" s="154"/>
      <c r="J19" s="150"/>
      <c r="K19" s="154"/>
      <c r="L19" s="154"/>
      <c r="M19" s="150"/>
      <c r="N19" s="155">
        <f t="shared" si="0"/>
        <v>0</v>
      </c>
    </row>
    <row r="20" spans="1:14" s="53" customFormat="1" ht="18" customHeight="1">
      <c r="A20" s="149" t="s">
        <v>209</v>
      </c>
      <c r="B20" s="150"/>
      <c r="C20" s="151"/>
      <c r="D20" s="152"/>
      <c r="E20" s="152"/>
      <c r="F20" s="150"/>
      <c r="G20" s="154"/>
      <c r="H20" s="150"/>
      <c r="I20" s="154"/>
      <c r="J20" s="150"/>
      <c r="K20" s="155">
        <v>0</v>
      </c>
      <c r="L20" s="154"/>
      <c r="M20" s="150"/>
      <c r="N20" s="155">
        <f t="shared" si="0"/>
        <v>0</v>
      </c>
    </row>
    <row r="21" spans="1:14" s="53" customFormat="1" ht="18" customHeight="1">
      <c r="A21" s="149" t="s">
        <v>210</v>
      </c>
      <c r="B21" s="150"/>
      <c r="C21" s="151"/>
      <c r="D21" s="152"/>
      <c r="E21" s="152"/>
      <c r="F21" s="150"/>
      <c r="G21" s="154"/>
      <c r="H21" s="150"/>
      <c r="I21" s="155">
        <v>0</v>
      </c>
      <c r="J21" s="150"/>
      <c r="K21" s="154"/>
      <c r="L21" s="154"/>
      <c r="M21" s="150"/>
      <c r="N21" s="155">
        <f t="shared" si="0"/>
        <v>0</v>
      </c>
    </row>
    <row r="22" spans="1:14" s="53" customFormat="1" ht="18" customHeight="1">
      <c r="A22" s="149" t="s">
        <v>211</v>
      </c>
      <c r="B22" s="150"/>
      <c r="C22" s="151"/>
      <c r="D22" s="152"/>
      <c r="E22" s="152"/>
      <c r="F22" s="150"/>
      <c r="G22" s="154"/>
      <c r="H22" s="150"/>
      <c r="I22" s="154"/>
      <c r="J22" s="153">
        <v>0</v>
      </c>
      <c r="K22" s="154"/>
      <c r="L22" s="154"/>
      <c r="M22" s="150"/>
      <c r="N22" s="155">
        <f t="shared" si="0"/>
        <v>0</v>
      </c>
    </row>
    <row r="23" spans="1:14" s="53" customFormat="1" ht="18" customHeight="1">
      <c r="A23" s="156" t="s">
        <v>212</v>
      </c>
      <c r="B23" s="144"/>
      <c r="C23" s="145"/>
      <c r="D23" s="152"/>
      <c r="E23" s="152"/>
      <c r="F23" s="144"/>
      <c r="G23" s="34"/>
      <c r="H23" s="144"/>
      <c r="I23" s="34"/>
      <c r="J23" s="144"/>
      <c r="K23" s="34"/>
      <c r="L23" s="34"/>
      <c r="M23" s="147">
        <v>-237</v>
      </c>
      <c r="N23" s="155">
        <f t="shared" si="0"/>
        <v>-237</v>
      </c>
    </row>
    <row r="24" spans="1:14" s="133" customFormat="1" ht="24.95" customHeight="1">
      <c r="A24" s="332" t="s">
        <v>213</v>
      </c>
      <c r="B24" s="333"/>
      <c r="C24" s="334"/>
      <c r="D24" s="186"/>
      <c r="E24" s="186"/>
      <c r="F24" s="157">
        <f t="shared" ref="F24:M24" si="1">SUM(F15:F23)</f>
        <v>100</v>
      </c>
      <c r="G24" s="157">
        <f t="shared" si="1"/>
        <v>0</v>
      </c>
      <c r="H24" s="157">
        <f t="shared" si="1"/>
        <v>0</v>
      </c>
      <c r="I24" s="157">
        <f t="shared" si="1"/>
        <v>0</v>
      </c>
      <c r="J24" s="157">
        <f t="shared" si="1"/>
        <v>0</v>
      </c>
      <c r="K24" s="157">
        <f t="shared" si="1"/>
        <v>0</v>
      </c>
      <c r="L24" s="157">
        <f t="shared" si="1"/>
        <v>-388</v>
      </c>
      <c r="M24" s="157">
        <f t="shared" si="1"/>
        <v>-237</v>
      </c>
      <c r="N24" s="157">
        <f>SUM(N15:N23)</f>
        <v>-525</v>
      </c>
    </row>
    <row r="25" spans="1:14" s="53" customFormat="1" ht="21.95" customHeight="1">
      <c r="A25" s="158" t="s">
        <v>214</v>
      </c>
      <c r="B25" s="159"/>
      <c r="C25" s="160"/>
      <c r="D25" s="161"/>
      <c r="E25" s="152"/>
      <c r="F25" s="159"/>
      <c r="G25" s="51"/>
      <c r="H25" s="159"/>
      <c r="I25" s="51"/>
      <c r="J25" s="159"/>
      <c r="K25" s="51"/>
      <c r="L25" s="51"/>
      <c r="M25" s="159"/>
      <c r="N25" s="51"/>
    </row>
    <row r="26" spans="1:14" s="53" customFormat="1" ht="12">
      <c r="D26" s="162"/>
    </row>
    <row r="27" spans="1:14" s="53" customFormat="1" ht="12"/>
    <row r="28" spans="1:14" s="53" customFormat="1" ht="12"/>
    <row r="29" spans="1:14" s="53" customFormat="1" ht="12"/>
    <row r="30" spans="1:14" ht="7.5" customHeight="1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</row>
    <row r="31" spans="1:14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</row>
    <row r="32" spans="1:14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</row>
    <row r="33" spans="1:11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</row>
  </sheetData>
  <mergeCells count="16">
    <mergeCell ref="D3:E3"/>
    <mergeCell ref="D4:E4"/>
    <mergeCell ref="D6:E6"/>
    <mergeCell ref="D7:E7"/>
    <mergeCell ref="D9:E9"/>
    <mergeCell ref="J13:J14"/>
    <mergeCell ref="N13:N14"/>
    <mergeCell ref="A24:C24"/>
    <mergeCell ref="D5:E5"/>
    <mergeCell ref="D8:E8"/>
    <mergeCell ref="D11:E11"/>
    <mergeCell ref="A13:C14"/>
    <mergeCell ref="D13:E14"/>
    <mergeCell ref="I13:I14"/>
    <mergeCell ref="D12:E12"/>
    <mergeCell ref="D10:E10"/>
  </mergeCells>
  <pageMargins left="0.65" right="0.44" top="0.51" bottom="0.4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F0"/>
  </sheetPr>
  <dimension ref="B2:I51"/>
  <sheetViews>
    <sheetView zoomScale="70" zoomScaleNormal="70" workbookViewId="0">
      <selection activeCell="O42" sqref="O42"/>
    </sheetView>
  </sheetViews>
  <sheetFormatPr defaultRowHeight="12.75"/>
  <cols>
    <col min="1" max="1" width="3.7109375" customWidth="1"/>
    <col min="2" max="2" width="4.7109375" customWidth="1"/>
    <col min="3" max="8" width="12.7109375" customWidth="1"/>
    <col min="9" max="9" width="4.7109375" customWidth="1"/>
    <col min="10" max="10" width="3.7109375" customWidth="1"/>
  </cols>
  <sheetData>
    <row r="2" spans="2:9">
      <c r="B2" s="163"/>
      <c r="C2" s="164"/>
      <c r="D2" s="164"/>
      <c r="E2" s="164"/>
      <c r="F2" s="164"/>
      <c r="G2" s="164"/>
      <c r="H2" s="164"/>
      <c r="I2" s="165"/>
    </row>
    <row r="3" spans="2:9" ht="18">
      <c r="B3" s="166"/>
      <c r="C3" s="348" t="s">
        <v>215</v>
      </c>
      <c r="D3" s="348"/>
      <c r="E3" s="348"/>
      <c r="F3" s="348"/>
      <c r="G3" s="348"/>
      <c r="H3" s="348"/>
      <c r="I3" s="167"/>
    </row>
    <row r="4" spans="2:9">
      <c r="B4" s="166"/>
      <c r="C4" s="168"/>
      <c r="D4" s="168"/>
      <c r="E4" s="168"/>
      <c r="F4" s="168"/>
      <c r="G4" s="168"/>
      <c r="H4" s="168"/>
      <c r="I4" s="167"/>
    </row>
    <row r="5" spans="2:9" ht="15" customHeight="1">
      <c r="B5" s="166"/>
      <c r="C5" s="169"/>
      <c r="D5" s="169"/>
      <c r="E5" s="169"/>
      <c r="F5" s="169"/>
      <c r="G5" s="169"/>
      <c r="H5" s="169"/>
      <c r="I5" s="167"/>
    </row>
    <row r="6" spans="2:9" ht="15" customHeight="1">
      <c r="B6" s="166"/>
      <c r="C6" s="169"/>
      <c r="D6" s="169"/>
      <c r="E6" s="169"/>
      <c r="F6" s="169"/>
      <c r="G6" s="169"/>
      <c r="H6" s="169"/>
      <c r="I6" s="167"/>
    </row>
    <row r="7" spans="2:9" ht="15" customHeight="1">
      <c r="B7" s="166"/>
      <c r="C7" s="206" t="s">
        <v>335</v>
      </c>
      <c r="D7" s="207"/>
      <c r="E7" s="169"/>
      <c r="F7" s="169"/>
      <c r="G7" s="169"/>
      <c r="H7" s="169"/>
      <c r="I7" s="167"/>
    </row>
    <row r="8" spans="2:9" ht="15" customHeight="1">
      <c r="B8" s="166"/>
      <c r="C8" s="206" t="s">
        <v>266</v>
      </c>
      <c r="D8" s="207"/>
      <c r="E8" s="169"/>
      <c r="F8" s="169"/>
      <c r="G8" s="169"/>
      <c r="H8" s="169"/>
      <c r="I8" s="167"/>
    </row>
    <row r="9" spans="2:9" ht="15" customHeight="1">
      <c r="B9" s="166"/>
      <c r="C9" s="206"/>
      <c r="D9" s="207"/>
      <c r="E9" s="169"/>
      <c r="F9" s="169"/>
      <c r="G9" s="169"/>
      <c r="H9" s="169"/>
      <c r="I9" s="167"/>
    </row>
    <row r="10" spans="2:9" ht="15" customHeight="1">
      <c r="B10" s="166"/>
      <c r="C10" s="206" t="s">
        <v>272</v>
      </c>
      <c r="D10" s="207"/>
      <c r="E10" s="169"/>
      <c r="F10" s="169"/>
      <c r="G10" s="169"/>
      <c r="H10" s="169"/>
      <c r="I10" s="167"/>
    </row>
    <row r="11" spans="2:9" ht="15" customHeight="1">
      <c r="B11" s="166"/>
      <c r="C11" s="206" t="s">
        <v>336</v>
      </c>
      <c r="D11" s="207"/>
      <c r="E11" s="169"/>
      <c r="F11" s="169"/>
      <c r="G11" s="169"/>
      <c r="H11" s="169"/>
      <c r="I11" s="167"/>
    </row>
    <row r="12" spans="2:9" ht="15" customHeight="1">
      <c r="B12" s="166"/>
      <c r="D12" s="207"/>
      <c r="E12" s="169"/>
      <c r="F12" s="169"/>
      <c r="G12" s="169"/>
      <c r="H12" s="169"/>
      <c r="I12" s="167"/>
    </row>
    <row r="13" spans="2:9" ht="15" customHeight="1">
      <c r="B13" s="166"/>
      <c r="C13" s="206" t="s">
        <v>334</v>
      </c>
      <c r="D13" s="169"/>
      <c r="E13" s="169"/>
      <c r="F13" s="169"/>
      <c r="G13" s="169"/>
      <c r="H13" s="169"/>
      <c r="I13" s="167"/>
    </row>
    <row r="14" spans="2:9" ht="15" customHeight="1">
      <c r="B14" s="166"/>
      <c r="C14" s="206" t="s">
        <v>267</v>
      </c>
      <c r="D14" s="169"/>
      <c r="E14" s="169"/>
      <c r="F14" s="169"/>
      <c r="G14" s="169"/>
      <c r="H14" s="169"/>
      <c r="I14" s="167"/>
    </row>
    <row r="15" spans="2:9" ht="15" customHeight="1">
      <c r="B15" s="166"/>
      <c r="C15" s="169"/>
      <c r="D15" s="169"/>
      <c r="E15" s="169"/>
      <c r="F15" s="169"/>
      <c r="G15" s="169"/>
      <c r="H15" s="169"/>
      <c r="I15" s="167"/>
    </row>
    <row r="16" spans="2:9" ht="15" customHeight="1">
      <c r="B16" s="166"/>
      <c r="C16" s="206" t="s">
        <v>268</v>
      </c>
      <c r="D16" s="169"/>
      <c r="E16" s="169"/>
      <c r="F16" s="169"/>
      <c r="G16" s="169"/>
      <c r="H16" s="169"/>
      <c r="I16" s="167"/>
    </row>
    <row r="17" spans="2:9" ht="15" customHeight="1">
      <c r="B17" s="166"/>
      <c r="C17" s="169"/>
      <c r="D17" s="169"/>
      <c r="E17" s="169"/>
      <c r="F17" s="169"/>
      <c r="G17" s="169"/>
      <c r="H17" s="169"/>
      <c r="I17" s="167"/>
    </row>
    <row r="18" spans="2:9" ht="15" customHeight="1">
      <c r="B18" s="166"/>
      <c r="C18" s="206" t="s">
        <v>269</v>
      </c>
      <c r="D18" s="169"/>
      <c r="E18" s="169"/>
      <c r="F18" s="169"/>
      <c r="G18" s="169"/>
      <c r="H18" s="169"/>
      <c r="I18" s="167"/>
    </row>
    <row r="19" spans="2:9" ht="15" customHeight="1">
      <c r="B19" s="166"/>
      <c r="C19" s="169"/>
      <c r="D19" s="169"/>
      <c r="E19" s="169"/>
      <c r="F19" s="169"/>
      <c r="G19" s="169"/>
      <c r="H19" s="169"/>
      <c r="I19" s="167"/>
    </row>
    <row r="20" spans="2:9" ht="15" customHeight="1">
      <c r="B20" s="166"/>
      <c r="C20" s="206" t="s">
        <v>270</v>
      </c>
      <c r="D20" s="169"/>
      <c r="E20" s="169"/>
      <c r="F20" s="169"/>
      <c r="G20" s="169"/>
      <c r="H20" s="169"/>
      <c r="I20" s="167"/>
    </row>
    <row r="21" spans="2:9" ht="15" customHeight="1">
      <c r="B21" s="166"/>
      <c r="C21" s="206" t="s">
        <v>273</v>
      </c>
      <c r="D21" s="169"/>
      <c r="E21" s="169"/>
      <c r="F21" s="169"/>
      <c r="G21" s="169"/>
      <c r="H21" s="169"/>
      <c r="I21" s="167"/>
    </row>
    <row r="22" spans="2:9" ht="15" customHeight="1">
      <c r="B22" s="166"/>
      <c r="C22" s="206" t="s">
        <v>271</v>
      </c>
      <c r="D22" s="169"/>
      <c r="E22" s="169"/>
      <c r="F22" s="169"/>
      <c r="G22" s="169"/>
      <c r="H22" s="169"/>
      <c r="I22" s="167"/>
    </row>
    <row r="23" spans="2:9" ht="15" customHeight="1">
      <c r="B23" s="166"/>
      <c r="C23" s="169"/>
      <c r="D23" s="169"/>
      <c r="E23" s="169"/>
      <c r="F23" s="169"/>
      <c r="G23" s="169"/>
      <c r="H23" s="169"/>
      <c r="I23" s="167"/>
    </row>
    <row r="24" spans="2:9" ht="15" customHeight="1">
      <c r="B24" s="166"/>
      <c r="C24" s="206" t="s">
        <v>337</v>
      </c>
      <c r="D24" s="169"/>
      <c r="E24" s="169"/>
      <c r="F24" s="169"/>
      <c r="G24" s="169"/>
      <c r="H24" s="169"/>
      <c r="I24" s="167"/>
    </row>
    <row r="25" spans="2:9" ht="15" customHeight="1">
      <c r="B25" s="166"/>
      <c r="C25" s="206" t="s">
        <v>274</v>
      </c>
      <c r="D25" s="169"/>
      <c r="E25" s="169"/>
      <c r="F25" s="169"/>
      <c r="G25" s="169"/>
      <c r="H25" s="169"/>
      <c r="I25" s="167"/>
    </row>
    <row r="26" spans="2:9" ht="15" customHeight="1">
      <c r="B26" s="166"/>
      <c r="C26" s="169"/>
      <c r="D26" s="169"/>
      <c r="E26" s="169"/>
      <c r="F26" s="169"/>
      <c r="G26" s="169"/>
      <c r="H26" s="169"/>
      <c r="I26" s="167"/>
    </row>
    <row r="27" spans="2:9" ht="15" customHeight="1">
      <c r="B27" s="166"/>
      <c r="C27" s="206" t="s">
        <v>330</v>
      </c>
      <c r="D27" s="169"/>
      <c r="E27" s="169"/>
      <c r="F27" s="169"/>
      <c r="G27" s="169"/>
      <c r="H27" s="169"/>
      <c r="I27" s="167"/>
    </row>
    <row r="28" spans="2:9" ht="15" customHeight="1">
      <c r="B28" s="166"/>
      <c r="C28" s="206"/>
      <c r="D28" s="169"/>
      <c r="E28" s="169"/>
      <c r="F28" s="169"/>
      <c r="G28" s="169"/>
      <c r="H28" s="169"/>
      <c r="I28" s="167"/>
    </row>
    <row r="29" spans="2:9" ht="15" customHeight="1">
      <c r="B29" s="166"/>
      <c r="C29" s="206" t="s">
        <v>275</v>
      </c>
      <c r="D29" s="169"/>
      <c r="E29" s="169"/>
      <c r="F29" s="169"/>
      <c r="G29" s="169"/>
      <c r="H29" s="169"/>
      <c r="I29" s="167"/>
    </row>
    <row r="30" spans="2:9" ht="15" customHeight="1">
      <c r="B30" s="166"/>
      <c r="C30" s="206" t="s">
        <v>276</v>
      </c>
      <c r="D30" s="169"/>
      <c r="E30" s="169"/>
      <c r="F30" s="169"/>
      <c r="G30" s="169"/>
      <c r="H30" s="169"/>
      <c r="I30" s="167"/>
    </row>
    <row r="31" spans="2:9" ht="15" customHeight="1">
      <c r="B31" s="166"/>
      <c r="C31" s="206" t="s">
        <v>277</v>
      </c>
      <c r="D31" s="169"/>
      <c r="E31" s="169"/>
      <c r="F31" s="169"/>
      <c r="G31" s="169"/>
      <c r="H31" s="169"/>
      <c r="I31" s="167"/>
    </row>
    <row r="32" spans="2:9" ht="15" customHeight="1">
      <c r="B32" s="166"/>
      <c r="C32" s="169"/>
      <c r="D32" s="169"/>
      <c r="E32" s="169"/>
      <c r="F32" s="169"/>
      <c r="G32" s="169"/>
      <c r="H32" s="169"/>
      <c r="I32" s="167"/>
    </row>
    <row r="33" spans="2:9" ht="15" customHeight="1">
      <c r="B33" s="166"/>
      <c r="C33" s="206"/>
      <c r="D33" s="169"/>
      <c r="E33" s="169"/>
      <c r="F33" s="169"/>
      <c r="G33" s="169"/>
      <c r="H33" s="169"/>
      <c r="I33" s="167"/>
    </row>
    <row r="34" spans="2:9" ht="15" customHeight="1">
      <c r="B34" s="166"/>
      <c r="C34" s="206"/>
      <c r="D34" s="169"/>
      <c r="E34" s="169"/>
      <c r="F34" s="169"/>
      <c r="G34" s="169"/>
      <c r="H34" s="169"/>
      <c r="I34" s="167"/>
    </row>
    <row r="35" spans="2:9" ht="15" customHeight="1">
      <c r="B35" s="166"/>
      <c r="C35" s="169"/>
      <c r="D35" s="169"/>
      <c r="E35" s="169"/>
      <c r="F35" s="169"/>
      <c r="G35" s="169"/>
      <c r="H35" s="169"/>
      <c r="I35" s="167"/>
    </row>
    <row r="36" spans="2:9" ht="15" customHeight="1">
      <c r="B36" s="166"/>
      <c r="C36" s="169"/>
      <c r="D36" s="169"/>
      <c r="E36" s="169"/>
      <c r="F36" s="169"/>
      <c r="G36" s="169"/>
      <c r="H36" s="169"/>
      <c r="I36" s="167"/>
    </row>
    <row r="37" spans="2:9" ht="15" customHeight="1">
      <c r="B37" s="166"/>
      <c r="C37" s="169"/>
      <c r="D37" s="169"/>
      <c r="E37" s="169"/>
      <c r="F37" s="169"/>
      <c r="G37" s="169"/>
      <c r="H37" s="169"/>
      <c r="I37" s="167"/>
    </row>
    <row r="38" spans="2:9" ht="15" customHeight="1">
      <c r="B38" s="166"/>
      <c r="C38" s="169"/>
      <c r="D38" s="169"/>
      <c r="E38" s="169"/>
      <c r="F38" s="169"/>
      <c r="G38" s="169"/>
      <c r="H38" s="169"/>
      <c r="I38" s="167"/>
    </row>
    <row r="39" spans="2:9" ht="15" customHeight="1">
      <c r="B39" s="166"/>
      <c r="C39" s="169"/>
      <c r="D39" s="169"/>
      <c r="E39" s="169"/>
      <c r="F39" s="169"/>
      <c r="G39" s="169"/>
      <c r="H39" s="169"/>
      <c r="I39" s="167"/>
    </row>
    <row r="40" spans="2:9" ht="15" customHeight="1">
      <c r="B40" s="166"/>
      <c r="C40" s="169"/>
      <c r="D40" s="169"/>
      <c r="E40" s="169"/>
      <c r="F40" s="169"/>
      <c r="G40" s="169"/>
      <c r="H40" s="169"/>
      <c r="I40" s="167"/>
    </row>
    <row r="41" spans="2:9" ht="15" customHeight="1">
      <c r="B41" s="166"/>
      <c r="C41" s="169"/>
      <c r="D41" s="169"/>
      <c r="E41" s="169"/>
      <c r="F41" s="169"/>
      <c r="G41" s="169"/>
      <c r="H41" s="169"/>
      <c r="I41" s="167"/>
    </row>
    <row r="42" spans="2:9" ht="15" customHeight="1">
      <c r="B42" s="166"/>
      <c r="C42" s="169"/>
      <c r="D42" s="169"/>
      <c r="E42" s="169"/>
      <c r="F42" s="169"/>
      <c r="G42" s="169"/>
      <c r="H42" s="169"/>
      <c r="I42" s="167"/>
    </row>
    <row r="43" spans="2:9" ht="15" customHeight="1">
      <c r="B43" s="166"/>
      <c r="C43" s="169"/>
      <c r="D43" s="169"/>
      <c r="E43" s="169"/>
      <c r="F43" s="169"/>
      <c r="G43" s="169"/>
      <c r="H43" s="169"/>
      <c r="I43" s="167"/>
    </row>
    <row r="44" spans="2:9">
      <c r="B44" s="166"/>
      <c r="C44" s="168"/>
      <c r="D44" s="168"/>
      <c r="E44" s="168"/>
      <c r="F44" s="168"/>
      <c r="G44" s="168"/>
      <c r="H44" s="168"/>
      <c r="I44" s="167"/>
    </row>
    <row r="45" spans="2:9">
      <c r="B45" s="166"/>
      <c r="C45" s="168"/>
      <c r="D45" s="168"/>
      <c r="E45" s="168"/>
      <c r="F45" s="168"/>
      <c r="G45" s="168"/>
      <c r="H45" s="168"/>
      <c r="I45" s="167"/>
    </row>
    <row r="46" spans="2:9" ht="15">
      <c r="B46" s="166"/>
      <c r="C46" s="170" t="s">
        <v>216</v>
      </c>
      <c r="E46" s="171"/>
      <c r="F46" s="171"/>
      <c r="H46" s="172" t="s">
        <v>217</v>
      </c>
      <c r="I46" s="167"/>
    </row>
    <row r="47" spans="2:9" ht="20.100000000000001" customHeight="1">
      <c r="B47" s="166"/>
      <c r="C47" s="168"/>
      <c r="D47" s="168"/>
      <c r="E47" s="168"/>
      <c r="F47" s="168"/>
      <c r="G47" s="168"/>
      <c r="H47" s="168"/>
      <c r="I47" s="167"/>
    </row>
    <row r="48" spans="2:9" ht="20.100000000000001" customHeight="1">
      <c r="B48" s="166"/>
      <c r="C48" s="169"/>
      <c r="D48" s="169"/>
      <c r="E48" s="168"/>
      <c r="F48" s="168"/>
      <c r="G48" s="169"/>
      <c r="H48" s="169"/>
      <c r="I48" s="167"/>
    </row>
    <row r="49" spans="2:9" ht="20.100000000000001" customHeight="1">
      <c r="B49" s="166"/>
      <c r="C49" s="173"/>
      <c r="D49" s="173"/>
      <c r="E49" s="173"/>
      <c r="F49" s="173"/>
      <c r="G49" s="173"/>
      <c r="H49" s="173"/>
      <c r="I49" s="167"/>
    </row>
    <row r="50" spans="2:9">
      <c r="B50" s="166"/>
      <c r="C50" s="174" t="s">
        <v>218</v>
      </c>
      <c r="D50" s="168"/>
      <c r="E50" s="168"/>
      <c r="F50" s="168"/>
      <c r="G50" s="168"/>
      <c r="H50" s="168"/>
      <c r="I50" s="167"/>
    </row>
    <row r="51" spans="2:9">
      <c r="B51" s="175"/>
      <c r="C51" s="173"/>
      <c r="D51" s="176" t="s">
        <v>219</v>
      </c>
      <c r="E51" s="173"/>
      <c r="F51" s="173"/>
      <c r="G51" s="173"/>
      <c r="H51" s="173"/>
      <c r="I51" s="177"/>
    </row>
  </sheetData>
  <mergeCells count="1">
    <mergeCell ref="C3:H3"/>
  </mergeCells>
  <pageMargins left="0.61" right="0.51" top="0.48" bottom="0.53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</vt:lpstr>
      <vt:lpstr>A</vt:lpstr>
      <vt:lpstr>P</vt:lpstr>
      <vt:lpstr>A-S</vt:lpstr>
      <vt:lpstr>Fl</vt:lpstr>
      <vt:lpstr>Ka</vt:lpstr>
      <vt:lpstr>In</vt:lpstr>
    </vt:vector>
  </TitlesOfParts>
  <Company>Koti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Girando</dc:creator>
  <cp:lastModifiedBy>user</cp:lastModifiedBy>
  <cp:lastPrinted>2013-03-25T18:32:20Z</cp:lastPrinted>
  <dcterms:created xsi:type="dcterms:W3CDTF">1999-11-23T16:18:58Z</dcterms:created>
  <dcterms:modified xsi:type="dcterms:W3CDTF">2017-12-01T13:55:29Z</dcterms:modified>
</cp:coreProperties>
</file>