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375" windowHeight="4560" activeTab="3"/>
  </bookViews>
  <sheets>
    <sheet name="Bilanci" sheetId="1" r:id="rId1"/>
    <sheet name="Kopertina" sheetId="2" r:id="rId2"/>
    <sheet name="Detajim PASH" sheetId="7" r:id="rId3"/>
    <sheet name="Detajim PASH Sipas Natyres" sheetId="8" r:id="rId4"/>
  </sheets>
  <calcPr calcId="125725"/>
</workbook>
</file>

<file path=xl/calcChain.xml><?xml version="1.0" encoding="utf-8"?>
<calcChain xmlns="http://schemas.openxmlformats.org/spreadsheetml/2006/main">
  <c r="C173" i="1"/>
  <c r="C143"/>
  <c r="C133"/>
  <c r="C152" s="1"/>
  <c r="C124"/>
  <c r="C119"/>
  <c r="C97"/>
  <c r="C93"/>
  <c r="C89"/>
  <c r="C84"/>
  <c r="C64"/>
  <c r="C59"/>
  <c r="C49"/>
  <c r="C46"/>
  <c r="C24"/>
  <c r="C18"/>
  <c r="C14"/>
  <c r="D11"/>
  <c r="C11"/>
  <c r="D187"/>
  <c r="D181"/>
  <c r="D173"/>
  <c r="D159"/>
  <c r="D143"/>
  <c r="D152" s="1"/>
  <c r="D110"/>
  <c r="D93"/>
  <c r="C187"/>
  <c r="C31" l="1"/>
  <c r="D189"/>
  <c r="D191" s="1"/>
  <c r="C45"/>
  <c r="C70" s="1"/>
  <c r="C153"/>
  <c r="C157" s="1"/>
  <c r="C159" s="1"/>
  <c r="C88"/>
  <c r="C107" s="1"/>
  <c r="C110" s="1"/>
  <c r="C189"/>
  <c r="C191" s="1"/>
</calcChain>
</file>

<file path=xl/comments1.xml><?xml version="1.0" encoding="utf-8"?>
<comments xmlns="http://schemas.openxmlformats.org/spreadsheetml/2006/main">
  <authors>
    <author xml:space="preserve">klienti </author>
    <author>IT</author>
  </authors>
  <commentList>
    <comment ref="C162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411</t>
        </r>
      </text>
    </comment>
    <comment ref="D162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411</t>
        </r>
      </text>
    </comment>
    <comment ref="C163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401 =- (Celja)</t>
        </r>
      </text>
    </comment>
    <comment ref="D163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401 =- (Celja)</t>
        </r>
      </text>
    </comment>
    <comment ref="C164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421-Celja</t>
        </r>
      </text>
    </comment>
    <comment ref="D164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421-Celja</t>
        </r>
      </text>
    </comment>
    <comment ref="C165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431+432+4421</t>
        </r>
      </text>
    </comment>
    <comment ref="D165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431+432+4421</t>
        </r>
      </text>
    </comment>
    <comment ref="C166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467 TURI diferenca-celjen</t>
        </r>
      </text>
    </comment>
    <comment ref="D166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467 TURI diferenca-celjen</t>
        </r>
      </text>
    </comment>
    <comment ref="C167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te ardh-humbje nga konvertimi</t>
        </r>
      </text>
    </comment>
    <comment ref="D167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te ardh-humbje nga konvertimi</t>
        </r>
      </text>
    </comment>
    <comment ref="C168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661</t>
        </r>
      </text>
    </comment>
    <comment ref="D168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661</t>
        </r>
      </text>
    </comment>
    <comment ref="C169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444</t>
        </r>
      </text>
    </comment>
    <comment ref="D169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444</t>
        </r>
      </text>
    </comment>
    <comment ref="C170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445</t>
        </r>
      </text>
    </comment>
    <comment ref="D170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445</t>
        </r>
      </text>
    </comment>
    <comment ref="C171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449</t>
        </r>
      </text>
    </comment>
    <comment ref="D171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449</t>
        </r>
      </text>
    </comment>
    <comment ref="C172" authorId="1">
      <text>
        <r>
          <rPr>
            <b/>
            <sz val="8"/>
            <color indexed="81"/>
            <rFont val="Tahoma"/>
          </rPr>
          <t>IT:</t>
        </r>
        <r>
          <rPr>
            <sz val="8"/>
            <color indexed="81"/>
            <rFont val="Tahoma"/>
          </rPr>
          <t xml:space="preserve">
SHP TE NDRYSHME -DIETA</t>
        </r>
      </text>
    </comment>
    <comment ref="D172" authorId="1">
      <text>
        <r>
          <rPr>
            <b/>
            <sz val="8"/>
            <color indexed="81"/>
            <rFont val="Tahoma"/>
          </rPr>
          <t>IT:</t>
        </r>
        <r>
          <rPr>
            <sz val="8"/>
            <color indexed="81"/>
            <rFont val="Tahoma"/>
          </rPr>
          <t xml:space="preserve">
SHP TE NDRYSHME -DIETA</t>
        </r>
      </text>
    </comment>
    <comment ref="C177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1057432-725000
DIG NGA VITI I MEPARSHEM </t>
        </r>
      </text>
    </comment>
    <comment ref="D177" authorId="0">
      <text>
        <r>
          <rPr>
            <b/>
            <sz val="8"/>
            <color indexed="81"/>
            <rFont val="Tahoma"/>
          </rPr>
          <t>klienti :</t>
        </r>
        <r>
          <rPr>
            <sz val="8"/>
            <color indexed="81"/>
            <rFont val="Tahoma"/>
          </rPr>
          <t xml:space="preserve">
1057432-725000
DIG NGA VITI I MEPARSHEM </t>
        </r>
      </text>
    </comment>
  </commentList>
</comments>
</file>

<file path=xl/sharedStrings.xml><?xml version="1.0" encoding="utf-8"?>
<sst xmlns="http://schemas.openxmlformats.org/spreadsheetml/2006/main" count="263" uniqueCount="228">
  <si>
    <t>Nr</t>
  </si>
  <si>
    <t>A K T I V E T</t>
  </si>
  <si>
    <t>Periudha Raportuese</t>
  </si>
  <si>
    <t>Periudha para ardhese</t>
  </si>
  <si>
    <t>I</t>
  </si>
  <si>
    <t>A K T I V E T   A F A S H K U R T R A</t>
  </si>
  <si>
    <t>1. Aktivet monetare</t>
  </si>
  <si>
    <t>* Banka</t>
  </si>
  <si>
    <t>*Arka</t>
  </si>
  <si>
    <t>* kerkesa te arketueshme</t>
  </si>
  <si>
    <t>*Instrumente te tjera financiare dhe borxhi</t>
  </si>
  <si>
    <t>3.Inventari</t>
  </si>
  <si>
    <t>*lendet e para</t>
  </si>
  <si>
    <t>*Prodhim ne proces</t>
  </si>
  <si>
    <t>*Produkte te gatshme</t>
  </si>
  <si>
    <t>*Mallra  per  rishitje</t>
  </si>
  <si>
    <t>*Parapagesa per furnizime</t>
  </si>
  <si>
    <t>II</t>
  </si>
  <si>
    <t>A K T I V E T   A F A T G J A T A</t>
  </si>
  <si>
    <t>4.Aktive afatgjata materiale</t>
  </si>
  <si>
    <t>*Ndertesa</t>
  </si>
  <si>
    <t>*Toka</t>
  </si>
  <si>
    <t>*Makineri dhe pajisje</t>
  </si>
  <si>
    <t>*Aktive tjera afat gjata materiale</t>
  </si>
  <si>
    <t>5.Aktive te tjera afatgjata</t>
  </si>
  <si>
    <t>TOTALI    AKTIVEVE</t>
  </si>
  <si>
    <t>PASIVET DHE KAPITALI</t>
  </si>
  <si>
    <t>PASIVET AFATSHKURTRA</t>
  </si>
  <si>
    <t>1.Huamarrjet</t>
  </si>
  <si>
    <t>*Overdraftet bankare</t>
  </si>
  <si>
    <t>*huamarrjet afat shkurtra</t>
  </si>
  <si>
    <t>2.Detyrimet tregtare</t>
  </si>
  <si>
    <t>*Te pagueshme ndaj furnitoreve</t>
  </si>
  <si>
    <t>* Te pagueshme ndaj punonjesve</t>
  </si>
  <si>
    <t>*Detyrime per sigurime shoq.shend.</t>
  </si>
  <si>
    <t>*Detyrime per TAP-in</t>
  </si>
  <si>
    <t>*detyrime tatimore per Tatim fitimin</t>
  </si>
  <si>
    <t>*Detyrime tatimore per Tvsh-ne</t>
  </si>
  <si>
    <t>*Detyrime tatimore per Tatimin ne Burim</t>
  </si>
  <si>
    <t>*Debitor dhe kreditor te tjere</t>
  </si>
  <si>
    <t>*Parapagimet e arketuara</t>
  </si>
  <si>
    <t>P A S I V E T   A F A T G J A T A</t>
  </si>
  <si>
    <t>1.Huata  afatgjata</t>
  </si>
  <si>
    <t>*</t>
  </si>
  <si>
    <t>III</t>
  </si>
  <si>
    <t>K A P I T A L I</t>
  </si>
  <si>
    <t>1.Kapitali I pronarit</t>
  </si>
  <si>
    <t>3.Fitimi (Humbja) e vitit financiar</t>
  </si>
  <si>
    <t xml:space="preserve">T O T A L I  P A S I V E V E </t>
  </si>
  <si>
    <t>(Bazuar ne klasifikimin e Shpenzimeve sipas Natyres)</t>
  </si>
  <si>
    <t>Pershkrimi I Elementeve</t>
  </si>
  <si>
    <t>TE ARDHURAT</t>
  </si>
  <si>
    <t>SHPENZIMET=1+2+3+4+5</t>
  </si>
  <si>
    <t>Shpenzime per materiale</t>
  </si>
  <si>
    <t>*Inventar ne celje</t>
  </si>
  <si>
    <t>*Inventari ne fund te vitit</t>
  </si>
  <si>
    <t>Shpenzime Personeli</t>
  </si>
  <si>
    <t>*Pagat</t>
  </si>
  <si>
    <t>Amirtizim I aktiveve Afatgjata</t>
  </si>
  <si>
    <t>Te tjera</t>
  </si>
  <si>
    <t>*Energji,uji,fax,telefon.internet</t>
  </si>
  <si>
    <t>*Shenzime te qarkullimit te mallit te transportit</t>
  </si>
  <si>
    <t>*benzine/nafte,gaz</t>
  </si>
  <si>
    <t>*Qera  ambjenti</t>
  </si>
  <si>
    <t>*Pagesa</t>
  </si>
  <si>
    <t>*Taksat Doganore e Bashkiake</t>
  </si>
  <si>
    <t>Shpenzime administrative,mirmbajtje etj</t>
  </si>
  <si>
    <t>Shpenzime financiare</t>
  </si>
  <si>
    <t>*Inetersa te paguara dhe komisione  bankare</t>
  </si>
  <si>
    <t>A</t>
  </si>
  <si>
    <t>Fitimi para tatimeve</t>
  </si>
  <si>
    <t>Tatim mbi Fitimin</t>
  </si>
  <si>
    <t>B</t>
  </si>
  <si>
    <t>Fitimi pas  Tatimit</t>
  </si>
  <si>
    <t>(Bazuar ne klasifikimin sipas Funksionit)</t>
  </si>
  <si>
    <t>Te Ardhurat</t>
  </si>
  <si>
    <t>1.Te ardhurat nga shitjet</t>
  </si>
  <si>
    <t>* mallrat</t>
  </si>
  <si>
    <t>*produktet</t>
  </si>
  <si>
    <t>*sherbimet</t>
  </si>
  <si>
    <t>2.Nga veprimtarite e shfrytezimit</t>
  </si>
  <si>
    <t>*fitimet nga shitja e AAGJM+AAJM</t>
  </si>
  <si>
    <t>*fitimet nga Investimet pasuri patundshme</t>
  </si>
  <si>
    <t>*gjobat per vonesat</t>
  </si>
  <si>
    <t>*ndryshimet ne kursin e kembimit</t>
  </si>
  <si>
    <t>3.Ndryshime ne inventarin e prod.gatshem e punes ne proces</t>
  </si>
  <si>
    <t>4.Puna e kryer nga njesia ekonomike per qellimet e veta dhe e kapitalizuar</t>
  </si>
  <si>
    <t>Shpenzimet</t>
  </si>
  <si>
    <t>1.Mallrat,lendet e para  per veprimtarine paresore</t>
  </si>
  <si>
    <t xml:space="preserve">2.Shpenzimet te tjera nga veprimtarite e shfrytezimit </t>
  </si>
  <si>
    <t>me veprimtarite kryesore.</t>
  </si>
  <si>
    <t>*shpenzime per mbajtjen e llogarive</t>
  </si>
  <si>
    <t>*keshillim,shpenzime per zyrenn,sigurimet</t>
  </si>
  <si>
    <t xml:space="preserve">*shpenzimet e reklamave,shpenzimet e nisjes </t>
  </si>
  <si>
    <t>*shpenzimet e lidhura me krijimin e provizioneve</t>
  </si>
  <si>
    <t>*shumat e parashikuara per llogarite e  arketueshme te dyshimta</t>
  </si>
  <si>
    <t>*humbjen nga shitja afatgjata materiale dhe investimeve te aktiveve te patundshme</t>
  </si>
  <si>
    <t>*gjobave dhe ndeshkimeve,humbja neto qe vjen nga ndryshimi I kursit te kembimit</t>
  </si>
  <si>
    <t>*ndryshimet  ne vleren e kerkesave per tu arketuar dhe detyrimeve  ndaj furnitoreve</t>
  </si>
  <si>
    <t>3.Shpenzime per personelin</t>
  </si>
  <si>
    <t>*Shperblime</t>
  </si>
  <si>
    <t>*Paga</t>
  </si>
  <si>
    <t>*Paga per leje vjetore</t>
  </si>
  <si>
    <t>*Festat dhe kompesime te tjera monetare dhe jo monetare</t>
  </si>
  <si>
    <t>*Sigurime shoqerore</t>
  </si>
  <si>
    <t>*sigurime per pension</t>
  </si>
  <si>
    <t>*4.Amortizimet dhe zhvlersimet</t>
  </si>
  <si>
    <t>5.Shpenzime te tjera</t>
  </si>
  <si>
    <t>Fitimi   (humbja) nga veprimtaria kryesore (1+2+/-3-8</t>
  </si>
  <si>
    <t>Te ardhurat dhe shpenzimet financiare nga njesite e kontrolluara</t>
  </si>
  <si>
    <t>* Te ardhurat dhe shpenzimet nga interesi</t>
  </si>
  <si>
    <t>IV</t>
  </si>
  <si>
    <t>Totali I te ardhurave dhe shpenzimeve financiare</t>
  </si>
  <si>
    <t>V</t>
  </si>
  <si>
    <t>Shpenzimet e Tatimit mbi Fitimin</t>
  </si>
  <si>
    <t>VI</t>
  </si>
  <si>
    <t>Fitimi (Humbja) neto e vitit financiar</t>
  </si>
  <si>
    <t>2.Aktive te tjera financiare afatshkurta</t>
  </si>
  <si>
    <t>TOTALI I SHPENZIMEVE    (Shumat)</t>
  </si>
  <si>
    <t>Emertimi</t>
  </si>
  <si>
    <t>NIPT-i</t>
  </si>
  <si>
    <t>_____________________</t>
  </si>
  <si>
    <t>Adresa e Selise</t>
  </si>
  <si>
    <t>Data e krijimit</t>
  </si>
  <si>
    <t>Nr.i regjistrit Tregtar</t>
  </si>
  <si>
    <t>Veprimatria kryesore</t>
  </si>
  <si>
    <t>P A S Q Y R A T      F I N A N C I A R E</t>
  </si>
  <si>
    <t xml:space="preserve">M I K R O J N E S I T E </t>
  </si>
  <si>
    <t>(Ne zbatim te Standartit Kombetar te Kontabilitetit Nr 15 )</t>
  </si>
  <si>
    <t>Pasqyrat Financiare jane te shprehura ne</t>
  </si>
  <si>
    <t>Pasqyrat financiare jane te rrumbullakosura ne</t>
  </si>
  <si>
    <t xml:space="preserve">Periudha Kontabel e Pasqyrave Financiare  </t>
  </si>
  <si>
    <t>Data e Mbylljes se Pasqyrave Financiare</t>
  </si>
  <si>
    <t>2.Te tjera afatgjata (ortake)</t>
  </si>
  <si>
    <t>*Sigurime shoqerore e shendetesore</t>
  </si>
  <si>
    <t>Mikronjesise          "BEKIMI ENERGJITIK" SHPK</t>
  </si>
  <si>
    <t>K99605301O</t>
  </si>
  <si>
    <t>KRYEZI - PUKE</t>
  </si>
  <si>
    <t>05.10.2009</t>
  </si>
  <si>
    <t>NDERTIM</t>
  </si>
  <si>
    <t>Leke</t>
  </si>
  <si>
    <t>leke</t>
  </si>
  <si>
    <t>Nr.</t>
  </si>
  <si>
    <t>Pasqyra e fluksit monetar - Metoda direkte</t>
  </si>
  <si>
    <t>Periudha raportuese</t>
  </si>
  <si>
    <t>Periudha paraardhese</t>
  </si>
  <si>
    <t>Fluksi monetar nga veprimtarite e shfrytezimit</t>
  </si>
  <si>
    <t>Mjetet monetare (MM) te arketuara nga klientet</t>
  </si>
  <si>
    <t xml:space="preserve">MM te paguara ndaj furnitoreve </t>
  </si>
  <si>
    <t>MM te paguara ndaj punonjesve</t>
  </si>
  <si>
    <t>MM te paguara ndaj Sig Shoq+Shend+TAP</t>
  </si>
  <si>
    <t>MM te paguara ndaj Ortakeve</t>
  </si>
  <si>
    <t>MM te ardhura te paguara nga Kursi I Kembimit</t>
  </si>
  <si>
    <t>MM te paguar [per Tatim fitimin</t>
  </si>
  <si>
    <t>MM te paguara per TVSH</t>
  </si>
  <si>
    <t>MM te paguara ndaj Doganes</t>
  </si>
  <si>
    <t>MM te paguara per Shpenzime te tjera</t>
  </si>
  <si>
    <t>MM neto nga veprimtarite e shfrytezimit (1+2+3+4+5+6+7+8+9+10+11)</t>
  </si>
  <si>
    <t>Fluksi monetar nga veprimtarite  investuese</t>
  </si>
  <si>
    <t>Blerja e njesise se kontrolluar X minus parate e arketuara</t>
  </si>
  <si>
    <t>Blerja e aktiveve afatgjata materiale</t>
  </si>
  <si>
    <t>Te ardhurat  nga shitja e pajisjeve</t>
  </si>
  <si>
    <t>Overdraft</t>
  </si>
  <si>
    <t>MM neto te perdorura ne veprimtarite investuese (6+7+8+9+10)</t>
  </si>
  <si>
    <t>Fluksi monetar nga aktivitetet financiare</t>
  </si>
  <si>
    <t>Te ardhura  nga emetimi i kapitalit aksionar</t>
  </si>
  <si>
    <t>Te ardhura nga huamarrje afatgjata</t>
  </si>
  <si>
    <t>Pagesat e detyrimeve te qirase financiare</t>
  </si>
  <si>
    <t>Devidente te paguar</t>
  </si>
  <si>
    <t>MM neto e perdorur ne veprimtarite financiare (11+12+13+14)</t>
  </si>
  <si>
    <t xml:space="preserve"> Rritja renia neto e mjeteve monetare (1+2+3)</t>
  </si>
  <si>
    <t>Mjetet monetare ne fillim te periudhes kontabel</t>
  </si>
  <si>
    <t>Mjetet monetare ne fund te periudhes kontabel (IV+V)</t>
  </si>
  <si>
    <t>Interesi i arketuar (kontribut i pronarit)</t>
  </si>
  <si>
    <t>Interesi i paguar (Komisione bankare)</t>
  </si>
  <si>
    <t>2.Rezerva Ligjore</t>
  </si>
  <si>
    <t>3.Rezerva te tjera</t>
  </si>
  <si>
    <t>4.Fitime te pa shperndara</t>
  </si>
  <si>
    <t>V I T I  2011</t>
  </si>
  <si>
    <t>Nga  01.10.2011</t>
  </si>
  <si>
    <t>Deri  31.12.2011</t>
  </si>
  <si>
    <t>Pasqyra e te Ardhurave dhe Shpenzimeve 2011</t>
  </si>
  <si>
    <t>Pasqyrat financiare te Vitit 2011</t>
  </si>
  <si>
    <t>*Shpenzimet per mallrat  te blera</t>
  </si>
  <si>
    <t>Pasqyra e te Ardhurave e Shpenzimeve 2011</t>
  </si>
  <si>
    <t>*Te tjera te arketueshme  (Teprice Kreditore Tvsh)</t>
  </si>
  <si>
    <t>Detajimi i PASH (Formati 1)</t>
  </si>
  <si>
    <t xml:space="preserve">         Detajimi i PASH (Formati 2)</t>
  </si>
  <si>
    <t>Shitjet neto</t>
  </si>
  <si>
    <t>Nr llog         Përshkrimi                      Lekë</t>
  </si>
  <si>
    <t>704                Shitje sherbimesh                       0</t>
  </si>
  <si>
    <t>704               Shitje sherbimesh                        0</t>
  </si>
  <si>
    <t xml:space="preserve">                   SHUMA :                                     0</t>
  </si>
  <si>
    <t xml:space="preserve">                   SHUMA :                                       0</t>
  </si>
  <si>
    <t>Të ardhurat dhe shpenzimet nga interesat</t>
  </si>
  <si>
    <t>Shpenzime administrative</t>
  </si>
  <si>
    <t>Nr llog         Përshkrimi                    Lekë</t>
  </si>
  <si>
    <t>767                 Interesat bankare                                1</t>
  </si>
  <si>
    <t>644                 Kontribute sig.shoq.&amp;shënd.     160320</t>
  </si>
  <si>
    <t>628                 Komisione bankare                           7889</t>
  </si>
  <si>
    <t xml:space="preserve">                      SHUMA :                                     7888</t>
  </si>
  <si>
    <t xml:space="preserve">                      SHUMA :                                 160320</t>
  </si>
  <si>
    <t xml:space="preserve">   </t>
  </si>
  <si>
    <t>767                 Interesat bankare                               1</t>
  </si>
  <si>
    <t xml:space="preserve">628                 Komisione bankare                           7889  </t>
  </si>
  <si>
    <t xml:space="preserve">                      SHUMA :                                         7888                                           </t>
  </si>
  <si>
    <t xml:space="preserve">                                                                                  </t>
  </si>
  <si>
    <t>Administratore</t>
  </si>
  <si>
    <t>Proletare Brahaj</t>
  </si>
  <si>
    <t>SHENIMET  SPJEGUESE</t>
  </si>
  <si>
    <t>Detajimi i PASH (Formati 1-sipas Natyres)</t>
  </si>
  <si>
    <t>Detajimi i PASH (Formati 2-sipas Funksionit)</t>
  </si>
  <si>
    <t>Shpenzime të tjera nga veprimtaria e shfrytëzimit</t>
  </si>
  <si>
    <t>Shpenzime të tjera të zakonshme</t>
  </si>
  <si>
    <t>Nr.llog.                     Përshkrimi                        Lekë</t>
  </si>
  <si>
    <t>Nr.llog.                     Përshkrimi                         Lekë</t>
  </si>
  <si>
    <t xml:space="preserve">628                     Sherbime bankare                    7888   </t>
  </si>
  <si>
    <t>628                     Sherbime bankare                     7888</t>
  </si>
  <si>
    <t>644                     Kontribute të sigurimeve       160320</t>
  </si>
  <si>
    <t>602                     Blerje meteriale                      9982100</t>
  </si>
  <si>
    <t>644                     Kontribute të sigurimeve        160320</t>
  </si>
  <si>
    <t>602                     Blerje material                      9982100</t>
  </si>
  <si>
    <t xml:space="preserve">                                SHUMA :                  -10150308</t>
  </si>
  <si>
    <t xml:space="preserve">                                SHUMA :                  -  10150308</t>
  </si>
  <si>
    <t>Drejtuese Ligjore</t>
  </si>
  <si>
    <t>Proletare  Brahaj</t>
  </si>
  <si>
    <t>Ekonomist</t>
  </si>
  <si>
    <t>Kristaq Mamillo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</si>
</sst>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/>
    <xf numFmtId="0" fontId="5" fillId="0" borderId="0" xfId="0" applyFont="1" applyBorder="1"/>
    <xf numFmtId="0" fontId="6" fillId="0" borderId="3" xfId="0" applyFont="1" applyBorder="1" applyAlignment="1"/>
    <xf numFmtId="0" fontId="0" fillId="0" borderId="3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9" fillId="0" borderId="1" xfId="0" applyFont="1" applyBorder="1"/>
    <xf numFmtId="0" fontId="10" fillId="0" borderId="1" xfId="0" applyFont="1" applyBorder="1"/>
    <xf numFmtId="0" fontId="11" fillId="0" borderId="3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12" fillId="0" borderId="0" xfId="0" applyFont="1" applyBorder="1"/>
    <xf numFmtId="0" fontId="0" fillId="0" borderId="10" xfId="0" applyBorder="1"/>
    <xf numFmtId="0" fontId="0" fillId="0" borderId="11" xfId="0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1" fontId="16" fillId="0" borderId="1" xfId="2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1" fontId="17" fillId="0" borderId="1" xfId="2" applyNumberFormat="1" applyFont="1" applyBorder="1"/>
    <xf numFmtId="0" fontId="17" fillId="0" borderId="1" xfId="0" applyFont="1" applyBorder="1" applyAlignment="1">
      <alignment horizontal="left" vertical="center" wrapText="1"/>
    </xf>
    <xf numFmtId="166" fontId="17" fillId="0" borderId="1" xfId="1" applyNumberFormat="1" applyFont="1" applyBorder="1"/>
    <xf numFmtId="166" fontId="17" fillId="0" borderId="1" xfId="1" applyNumberFormat="1" applyFont="1" applyFill="1" applyBorder="1"/>
    <xf numFmtId="0" fontId="17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6" fontId="15" fillId="2" borderId="1" xfId="1" applyNumberFormat="1" applyFont="1" applyFill="1" applyBorder="1"/>
    <xf numFmtId="166" fontId="15" fillId="0" borderId="1" xfId="1" applyNumberFormat="1" applyFont="1" applyBorder="1"/>
    <xf numFmtId="0" fontId="18" fillId="0" borderId="1" xfId="0" applyFont="1" applyBorder="1" applyAlignment="1">
      <alignment horizontal="left" vertical="center" wrapText="1"/>
    </xf>
    <xf numFmtId="166" fontId="17" fillId="0" borderId="1" xfId="1" quotePrefix="1" applyNumberFormat="1" applyFont="1" applyBorder="1"/>
    <xf numFmtId="14" fontId="0" fillId="0" borderId="0" xfId="0" applyNumberFormat="1" applyBorder="1" applyAlignment="1"/>
    <xf numFmtId="0" fontId="0" fillId="3" borderId="1" xfId="0" applyFill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/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13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99"/>
  <sheetViews>
    <sheetView topLeftCell="A30" workbookViewId="0">
      <selection activeCell="F46" sqref="F46"/>
    </sheetView>
  </sheetViews>
  <sheetFormatPr defaultRowHeight="15"/>
  <cols>
    <col min="1" max="1" width="4.7109375" customWidth="1"/>
    <col min="2" max="2" width="51.85546875" customWidth="1"/>
    <col min="3" max="3" width="15.140625" customWidth="1"/>
    <col min="4" max="4" width="12.42578125" customWidth="1"/>
  </cols>
  <sheetData>
    <row r="7" spans="1:4" ht="21">
      <c r="B7" s="89" t="s">
        <v>182</v>
      </c>
      <c r="C7" s="89"/>
    </row>
    <row r="8" spans="1:4" ht="21">
      <c r="B8" s="2"/>
      <c r="C8" s="2"/>
    </row>
    <row r="9" spans="1:4" ht="31.5">
      <c r="A9" s="3" t="s">
        <v>0</v>
      </c>
      <c r="B9" s="4" t="s">
        <v>1</v>
      </c>
      <c r="C9" s="5" t="s">
        <v>2</v>
      </c>
      <c r="D9" s="5" t="s">
        <v>3</v>
      </c>
    </row>
    <row r="10" spans="1:4" ht="17.25" customHeight="1">
      <c r="A10" s="3" t="s">
        <v>4</v>
      </c>
      <c r="B10" s="6" t="s">
        <v>5</v>
      </c>
      <c r="C10" s="3"/>
      <c r="D10" s="3"/>
    </row>
    <row r="11" spans="1:4" ht="18.75">
      <c r="A11" s="3"/>
      <c r="B11" s="7" t="s">
        <v>6</v>
      </c>
      <c r="C11" s="3">
        <f>C12+C13</f>
        <v>3266</v>
      </c>
      <c r="D11" s="3">
        <f>D12+D13</f>
        <v>11984</v>
      </c>
    </row>
    <row r="12" spans="1:4">
      <c r="A12" s="3"/>
      <c r="B12" s="3" t="s">
        <v>7</v>
      </c>
      <c r="C12" s="3">
        <v>3266</v>
      </c>
      <c r="D12" s="3">
        <v>11984</v>
      </c>
    </row>
    <row r="13" spans="1:4">
      <c r="A13" s="3"/>
      <c r="B13" s="3" t="s">
        <v>8</v>
      </c>
      <c r="C13" s="3"/>
      <c r="D13" s="3">
        <v>0</v>
      </c>
    </row>
    <row r="14" spans="1:4" ht="18.75">
      <c r="A14" s="3"/>
      <c r="B14" s="7" t="s">
        <v>117</v>
      </c>
      <c r="C14" s="3">
        <f>C15+C16+C17</f>
        <v>1996420</v>
      </c>
      <c r="D14" s="3">
        <v>0</v>
      </c>
    </row>
    <row r="15" spans="1:4" ht="18" customHeight="1">
      <c r="A15" s="3"/>
      <c r="B15" s="3" t="s">
        <v>9</v>
      </c>
      <c r="C15" s="3"/>
      <c r="D15" s="3"/>
    </row>
    <row r="16" spans="1:4" ht="21" customHeight="1">
      <c r="A16" s="3"/>
      <c r="B16" s="3" t="s">
        <v>185</v>
      </c>
      <c r="C16" s="3">
        <v>1996420</v>
      </c>
      <c r="D16" s="3"/>
    </row>
    <row r="17" spans="1:4" ht="18" customHeight="1">
      <c r="A17" s="3"/>
      <c r="B17" s="3" t="s">
        <v>10</v>
      </c>
      <c r="C17" s="3"/>
      <c r="D17" s="3"/>
    </row>
    <row r="18" spans="1:4" ht="18.75">
      <c r="A18" s="3"/>
      <c r="B18" s="7" t="s">
        <v>11</v>
      </c>
      <c r="C18" s="3">
        <f>C19+C20+C21+C22+C23</f>
        <v>0</v>
      </c>
      <c r="D18" s="3">
        <v>0</v>
      </c>
    </row>
    <row r="19" spans="1:4" ht="20.25" customHeight="1">
      <c r="A19" s="3"/>
      <c r="B19" s="3" t="s">
        <v>12</v>
      </c>
      <c r="C19" s="3"/>
      <c r="D19" s="3"/>
    </row>
    <row r="20" spans="1:4" ht="17.25" customHeight="1">
      <c r="A20" s="3"/>
      <c r="B20" s="3" t="s">
        <v>13</v>
      </c>
      <c r="C20" s="3"/>
      <c r="D20" s="3"/>
    </row>
    <row r="21" spans="1:4" ht="17.25" customHeight="1">
      <c r="A21" s="3"/>
      <c r="B21" s="3" t="s">
        <v>14</v>
      </c>
      <c r="C21" s="3"/>
      <c r="D21" s="3"/>
    </row>
    <row r="22" spans="1:4" ht="17.25" customHeight="1">
      <c r="A22" s="3"/>
      <c r="B22" s="3" t="s">
        <v>15</v>
      </c>
      <c r="C22" s="3"/>
      <c r="D22" s="3"/>
    </row>
    <row r="23" spans="1:4" ht="17.25" customHeight="1">
      <c r="A23" s="3"/>
      <c r="B23" s="3" t="s">
        <v>16</v>
      </c>
      <c r="C23" s="3"/>
      <c r="D23" s="3"/>
    </row>
    <row r="24" spans="1:4" ht="18.75">
      <c r="A24" s="3" t="s">
        <v>17</v>
      </c>
      <c r="B24" s="7" t="s">
        <v>18</v>
      </c>
      <c r="C24" s="3">
        <f>C25+C26+C27+C28+C29</f>
        <v>230000</v>
      </c>
      <c r="D24" s="3">
        <v>230000</v>
      </c>
    </row>
    <row r="25" spans="1:4" ht="18.75" customHeight="1">
      <c r="A25" s="3"/>
      <c r="B25" s="8" t="s">
        <v>19</v>
      </c>
      <c r="C25" s="3"/>
      <c r="D25" s="3"/>
    </row>
    <row r="26" spans="1:4" ht="18" customHeight="1">
      <c r="A26" s="3"/>
      <c r="B26" s="3" t="s">
        <v>21</v>
      </c>
      <c r="C26" s="3"/>
      <c r="D26" s="3"/>
    </row>
    <row r="27" spans="1:4" ht="18" customHeight="1">
      <c r="A27" s="3"/>
      <c r="B27" s="3" t="s">
        <v>20</v>
      </c>
      <c r="C27" s="3">
        <v>230000</v>
      </c>
      <c r="D27" s="3">
        <v>230000</v>
      </c>
    </row>
    <row r="28" spans="1:4" ht="19.5" customHeight="1">
      <c r="A28" s="3"/>
      <c r="B28" s="3" t="s">
        <v>22</v>
      </c>
      <c r="C28" s="3"/>
      <c r="D28" s="3"/>
    </row>
    <row r="29" spans="1:4" ht="18.75" customHeight="1">
      <c r="A29" s="3"/>
      <c r="B29" s="9" t="s">
        <v>23</v>
      </c>
      <c r="C29" s="3"/>
      <c r="D29" s="3"/>
    </row>
    <row r="30" spans="1:4" ht="18.75" customHeight="1">
      <c r="A30" s="3"/>
      <c r="B30" s="8" t="s">
        <v>24</v>
      </c>
      <c r="C30" s="3"/>
      <c r="D30" s="3"/>
    </row>
    <row r="31" spans="1:4" ht="21">
      <c r="A31" s="3"/>
      <c r="B31" s="10" t="s">
        <v>25</v>
      </c>
      <c r="C31" s="3">
        <f>C11+C14+C18+C24</f>
        <v>2229686</v>
      </c>
      <c r="D31" s="3">
        <v>241984</v>
      </c>
    </row>
    <row r="32" spans="1:4" ht="21">
      <c r="A32" s="16"/>
      <c r="B32" s="17"/>
      <c r="C32" s="16"/>
      <c r="D32" s="16"/>
    </row>
    <row r="33" spans="1:4" ht="21">
      <c r="A33" s="16"/>
      <c r="B33" s="17"/>
      <c r="C33" s="16"/>
      <c r="D33" s="16"/>
    </row>
    <row r="34" spans="1:4" ht="21">
      <c r="A34" s="16"/>
      <c r="B34" s="17"/>
      <c r="C34" s="16"/>
      <c r="D34" s="16"/>
    </row>
    <row r="35" spans="1:4" ht="21">
      <c r="A35" s="16"/>
      <c r="B35" s="17"/>
      <c r="C35" s="16"/>
      <c r="D35" s="16"/>
    </row>
    <row r="36" spans="1:4" ht="21">
      <c r="A36" s="16"/>
      <c r="B36" s="17"/>
      <c r="C36" s="16"/>
      <c r="D36" s="16"/>
    </row>
    <row r="37" spans="1:4" ht="21">
      <c r="A37" s="16"/>
      <c r="B37" s="17"/>
      <c r="C37" s="16"/>
      <c r="D37" s="16"/>
    </row>
    <row r="38" spans="1:4" ht="21">
      <c r="A38" s="16"/>
      <c r="B38" s="17"/>
      <c r="C38" s="16"/>
      <c r="D38" s="16"/>
    </row>
    <row r="39" spans="1:4" ht="21">
      <c r="A39" s="16"/>
      <c r="B39" s="17"/>
      <c r="C39" s="16"/>
      <c r="D39" s="16"/>
    </row>
    <row r="40" spans="1:4" ht="21">
      <c r="A40" s="16"/>
      <c r="B40" s="17"/>
      <c r="C40" s="16"/>
      <c r="D40" s="16"/>
    </row>
    <row r="41" spans="1:4" ht="21">
      <c r="A41" s="16"/>
      <c r="B41" s="17"/>
      <c r="C41" s="16"/>
      <c r="D41" s="16"/>
    </row>
    <row r="42" spans="1:4" ht="21">
      <c r="A42" s="16"/>
      <c r="B42" s="17"/>
      <c r="C42" s="16"/>
      <c r="D42" s="16"/>
    </row>
    <row r="43" spans="1:4" ht="9.75" customHeight="1">
      <c r="A43" s="16"/>
      <c r="B43" s="17"/>
      <c r="C43" s="16"/>
      <c r="D43" s="16"/>
    </row>
    <row r="44" spans="1:4" ht="31.5" customHeight="1">
      <c r="A44" s="3"/>
      <c r="B44" s="11" t="s">
        <v>26</v>
      </c>
      <c r="C44" s="5" t="s">
        <v>2</v>
      </c>
      <c r="D44" s="5" t="s">
        <v>3</v>
      </c>
    </row>
    <row r="45" spans="1:4">
      <c r="A45" s="3"/>
      <c r="B45" s="8" t="s">
        <v>27</v>
      </c>
      <c r="C45" s="3">
        <f>C49+C46</f>
        <v>12274994</v>
      </c>
      <c r="D45" s="3"/>
    </row>
    <row r="46" spans="1:4" ht="18.75" customHeight="1">
      <c r="A46" s="3"/>
      <c r="B46" s="8" t="s">
        <v>28</v>
      </c>
      <c r="C46" s="3">
        <f>C47+C48</f>
        <v>0</v>
      </c>
      <c r="D46" s="3"/>
    </row>
    <row r="47" spans="1:4" ht="18.75" customHeight="1">
      <c r="A47" s="3"/>
      <c r="B47" s="3" t="s">
        <v>29</v>
      </c>
      <c r="C47" s="3"/>
      <c r="D47" s="3"/>
    </row>
    <row r="48" spans="1:4" ht="18.75" customHeight="1">
      <c r="A48" s="3"/>
      <c r="B48" s="3" t="s">
        <v>30</v>
      </c>
      <c r="C48" s="3"/>
      <c r="D48" s="3"/>
    </row>
    <row r="49" spans="1:4">
      <c r="A49" s="3"/>
      <c r="B49" s="8" t="s">
        <v>31</v>
      </c>
      <c r="C49" s="3">
        <f>C50+C51+C52+C53+C54+C55+C56+C57+C58</f>
        <v>12274994</v>
      </c>
      <c r="D49" s="3"/>
    </row>
    <row r="50" spans="1:4" ht="18.75" customHeight="1">
      <c r="A50" s="3"/>
      <c r="B50" s="3" t="s">
        <v>32</v>
      </c>
      <c r="C50" s="3">
        <v>11978520</v>
      </c>
      <c r="D50" s="3"/>
    </row>
    <row r="51" spans="1:4" ht="18.75" customHeight="1">
      <c r="A51" s="3"/>
      <c r="B51" s="3" t="s">
        <v>33</v>
      </c>
      <c r="C51" s="3">
        <v>266154</v>
      </c>
      <c r="D51" s="3"/>
    </row>
    <row r="52" spans="1:4" ht="18.75" customHeight="1">
      <c r="A52" s="3"/>
      <c r="B52" s="3" t="s">
        <v>34</v>
      </c>
      <c r="C52" s="3">
        <v>22320</v>
      </c>
      <c r="D52" s="3"/>
    </row>
    <row r="53" spans="1:4" ht="18.75" customHeight="1">
      <c r="A53" s="3"/>
      <c r="B53" s="3" t="s">
        <v>35</v>
      </c>
      <c r="C53" s="3">
        <v>8000</v>
      </c>
      <c r="D53" s="3"/>
    </row>
    <row r="54" spans="1:4" ht="18.75" customHeight="1">
      <c r="A54" s="3"/>
      <c r="B54" s="3" t="s">
        <v>36</v>
      </c>
      <c r="C54" s="3"/>
      <c r="D54" s="3"/>
    </row>
    <row r="55" spans="1:4" ht="18.75" customHeight="1">
      <c r="A55" s="3"/>
      <c r="B55" s="3" t="s">
        <v>37</v>
      </c>
      <c r="C55" s="3"/>
      <c r="D55" s="3"/>
    </row>
    <row r="56" spans="1:4" ht="18.75" customHeight="1">
      <c r="A56" s="3"/>
      <c r="B56" s="3" t="s">
        <v>38</v>
      </c>
      <c r="C56" s="3"/>
      <c r="D56" s="3"/>
    </row>
    <row r="57" spans="1:4" ht="18.75" customHeight="1">
      <c r="A57" s="3"/>
      <c r="B57" s="3" t="s">
        <v>39</v>
      </c>
      <c r="C57" s="3"/>
      <c r="D57" s="3"/>
    </row>
    <row r="58" spans="1:4" ht="18.75" customHeight="1">
      <c r="A58" s="3"/>
      <c r="B58" s="3" t="s">
        <v>40</v>
      </c>
      <c r="C58" s="3"/>
      <c r="D58" s="3"/>
    </row>
    <row r="59" spans="1:4">
      <c r="A59" s="3" t="s">
        <v>17</v>
      </c>
      <c r="B59" s="12" t="s">
        <v>41</v>
      </c>
      <c r="C59" s="3">
        <f>C60+C61+C62</f>
        <v>0</v>
      </c>
      <c r="D59" s="3">
        <v>1212511</v>
      </c>
    </row>
    <row r="60" spans="1:4">
      <c r="A60" s="3"/>
      <c r="B60" s="8" t="s">
        <v>42</v>
      </c>
      <c r="C60" s="59"/>
      <c r="D60" s="3"/>
    </row>
    <row r="61" spans="1:4">
      <c r="A61" s="3"/>
      <c r="B61" s="3" t="s">
        <v>43</v>
      </c>
      <c r="C61" s="3"/>
      <c r="D61" s="3"/>
    </row>
    <row r="62" spans="1:4">
      <c r="A62" s="3"/>
      <c r="B62" s="8" t="s">
        <v>133</v>
      </c>
      <c r="C62" s="3"/>
      <c r="D62" s="3">
        <v>1212511</v>
      </c>
    </row>
    <row r="63" spans="1:4">
      <c r="A63" s="3"/>
      <c r="B63" s="3" t="s">
        <v>43</v>
      </c>
      <c r="C63" s="3"/>
      <c r="D63" s="3"/>
    </row>
    <row r="64" spans="1:4" ht="21">
      <c r="A64" s="3" t="s">
        <v>44</v>
      </c>
      <c r="B64" s="10" t="s">
        <v>45</v>
      </c>
      <c r="C64" s="3">
        <f>C65+C66+C67+C68+C69</f>
        <v>-10045308</v>
      </c>
      <c r="D64" s="3"/>
    </row>
    <row r="65" spans="1:4" ht="18.75" customHeight="1">
      <c r="A65" s="3"/>
      <c r="B65" s="8" t="s">
        <v>46</v>
      </c>
      <c r="C65" s="3">
        <v>100000</v>
      </c>
      <c r="D65" s="3">
        <v>100000</v>
      </c>
    </row>
    <row r="66" spans="1:4" ht="18.75" customHeight="1">
      <c r="A66" s="3"/>
      <c r="B66" s="8" t="s">
        <v>175</v>
      </c>
      <c r="C66" s="3">
        <v>5000</v>
      </c>
      <c r="D66" s="3">
        <v>5000</v>
      </c>
    </row>
    <row r="67" spans="1:4" ht="18.75" customHeight="1">
      <c r="A67" s="3"/>
      <c r="B67" s="8" t="s">
        <v>176</v>
      </c>
      <c r="C67" s="3"/>
      <c r="D67" s="3"/>
    </row>
    <row r="68" spans="1:4" ht="18.75" customHeight="1">
      <c r="A68" s="3"/>
      <c r="B68" s="8" t="s">
        <v>177</v>
      </c>
      <c r="C68" s="3"/>
      <c r="D68" s="3">
        <v>-40080</v>
      </c>
    </row>
    <row r="69" spans="1:4" ht="18.75" customHeight="1">
      <c r="A69" s="3"/>
      <c r="B69" s="8" t="s">
        <v>47</v>
      </c>
      <c r="C69" s="3">
        <v>-10150308</v>
      </c>
      <c r="D69" s="3">
        <v>-1035447</v>
      </c>
    </row>
    <row r="70" spans="1:4" ht="18.75">
      <c r="A70" s="3"/>
      <c r="B70" s="13" t="s">
        <v>48</v>
      </c>
      <c r="C70" s="3">
        <f>C45+C59+C64</f>
        <v>2229686</v>
      </c>
      <c r="D70" s="3">
        <v>241984</v>
      </c>
    </row>
    <row r="71" spans="1:4" ht="18.75">
      <c r="A71" s="16"/>
      <c r="B71" s="18"/>
      <c r="C71" s="16"/>
      <c r="D71" s="16"/>
    </row>
    <row r="72" spans="1:4" ht="18.75">
      <c r="A72" s="16"/>
      <c r="B72" s="18"/>
      <c r="C72" s="16"/>
      <c r="D72" s="16"/>
    </row>
    <row r="73" spans="1:4" ht="18.75">
      <c r="A73" s="16"/>
      <c r="B73" s="18"/>
      <c r="C73" s="16"/>
      <c r="D73" s="16"/>
    </row>
    <row r="74" spans="1:4" ht="18.75">
      <c r="A74" s="16"/>
      <c r="B74" s="18"/>
      <c r="C74" s="16"/>
      <c r="D74" s="16"/>
    </row>
    <row r="75" spans="1:4" ht="18.75">
      <c r="A75" s="16"/>
      <c r="B75" s="18"/>
      <c r="C75" s="16"/>
      <c r="D75" s="16"/>
    </row>
    <row r="76" spans="1:4" ht="18.75">
      <c r="A76" s="16"/>
      <c r="B76" s="18"/>
      <c r="C76" s="16"/>
      <c r="D76" s="16"/>
    </row>
    <row r="77" spans="1:4" ht="18.75">
      <c r="A77" s="16"/>
      <c r="B77" s="18"/>
      <c r="C77" s="16"/>
      <c r="D77" s="16"/>
    </row>
    <row r="78" spans="1:4" ht="18.75">
      <c r="A78" s="16"/>
      <c r="B78" s="18"/>
      <c r="C78" s="16"/>
      <c r="D78" s="16"/>
    </row>
    <row r="79" spans="1:4" ht="18.75">
      <c r="A79" s="16"/>
      <c r="B79" s="18"/>
      <c r="C79" s="16"/>
      <c r="D79" s="16"/>
    </row>
    <row r="80" spans="1:4">
      <c r="A80" s="19"/>
      <c r="B80" s="19"/>
      <c r="C80" s="19"/>
      <c r="D80" s="19"/>
    </row>
    <row r="81" spans="1:4" ht="30">
      <c r="A81" s="3"/>
      <c r="B81" s="21" t="s">
        <v>181</v>
      </c>
      <c r="C81" s="5" t="s">
        <v>2</v>
      </c>
      <c r="D81" s="5" t="s">
        <v>3</v>
      </c>
    </row>
    <row r="82" spans="1:4">
      <c r="A82" s="3"/>
      <c r="B82" s="22" t="s">
        <v>49</v>
      </c>
      <c r="C82" s="24"/>
      <c r="D82" s="3"/>
    </row>
    <row r="83" spans="1:4" ht="18.75">
      <c r="A83" s="3"/>
      <c r="B83" s="13" t="s">
        <v>50</v>
      </c>
      <c r="C83" s="3"/>
      <c r="D83" s="3"/>
    </row>
    <row r="84" spans="1:4" ht="18.75">
      <c r="A84" s="3" t="s">
        <v>4</v>
      </c>
      <c r="B84" s="7" t="s">
        <v>51</v>
      </c>
      <c r="C84" s="3">
        <f>C85+C86+C87</f>
        <v>0</v>
      </c>
      <c r="D84" s="3"/>
    </row>
    <row r="85" spans="1:4">
      <c r="A85" s="3"/>
      <c r="B85" s="3" t="s">
        <v>43</v>
      </c>
      <c r="C85" s="3"/>
      <c r="D85" s="3"/>
    </row>
    <row r="86" spans="1:4">
      <c r="A86" s="3"/>
      <c r="B86" s="3" t="s">
        <v>43</v>
      </c>
      <c r="C86" s="3"/>
      <c r="D86" s="3"/>
    </row>
    <row r="87" spans="1:4">
      <c r="A87" s="3"/>
      <c r="B87" s="3" t="s">
        <v>43</v>
      </c>
      <c r="C87" s="3"/>
      <c r="D87" s="3"/>
    </row>
    <row r="88" spans="1:4" ht="18.75">
      <c r="A88" s="3" t="s">
        <v>17</v>
      </c>
      <c r="B88" s="7" t="s">
        <v>52</v>
      </c>
      <c r="C88" s="3">
        <f>C89+C93+C96+C97+C105</f>
        <v>11110308</v>
      </c>
      <c r="D88" s="3">
        <v>1035447</v>
      </c>
    </row>
    <row r="89" spans="1:4" ht="18.75" customHeight="1">
      <c r="A89" s="3">
        <v>1</v>
      </c>
      <c r="B89" s="3" t="s">
        <v>53</v>
      </c>
      <c r="C89" s="3">
        <f>C90+C91+C92</f>
        <v>9982100</v>
      </c>
      <c r="D89" s="3"/>
    </row>
    <row r="90" spans="1:4" ht="18.75" customHeight="1">
      <c r="A90" s="3"/>
      <c r="B90" s="3" t="s">
        <v>54</v>
      </c>
      <c r="C90" s="3"/>
      <c r="D90" s="3"/>
    </row>
    <row r="91" spans="1:4" ht="18.75" customHeight="1">
      <c r="A91" s="3"/>
      <c r="B91" s="3" t="s">
        <v>183</v>
      </c>
      <c r="C91" s="3">
        <v>9982100</v>
      </c>
      <c r="D91" s="3"/>
    </row>
    <row r="92" spans="1:4" ht="18.75" customHeight="1">
      <c r="A92" s="3"/>
      <c r="B92" s="3" t="s">
        <v>55</v>
      </c>
      <c r="C92" s="3"/>
      <c r="D92" s="3"/>
    </row>
    <row r="93" spans="1:4" ht="18.75" customHeight="1">
      <c r="A93" s="3">
        <v>2</v>
      </c>
      <c r="B93" s="3" t="s">
        <v>56</v>
      </c>
      <c r="C93" s="3">
        <f>C94+C95</f>
        <v>1120320</v>
      </c>
      <c r="D93" s="3">
        <f>D95+D94</f>
        <v>1026960</v>
      </c>
    </row>
    <row r="94" spans="1:4">
      <c r="A94" s="3"/>
      <c r="B94" s="3" t="s">
        <v>57</v>
      </c>
      <c r="C94" s="3">
        <v>960000</v>
      </c>
      <c r="D94" s="3">
        <v>880000</v>
      </c>
    </row>
    <row r="95" spans="1:4" ht="18.75" customHeight="1">
      <c r="A95" s="3"/>
      <c r="B95" s="3" t="s">
        <v>134</v>
      </c>
      <c r="C95" s="3">
        <v>160320</v>
      </c>
      <c r="D95" s="3">
        <v>146960</v>
      </c>
    </row>
    <row r="96" spans="1:4" ht="18.75" customHeight="1">
      <c r="A96" s="3">
        <v>3</v>
      </c>
      <c r="B96" s="3" t="s">
        <v>58</v>
      </c>
      <c r="C96" s="3">
        <v>0</v>
      </c>
      <c r="D96" s="3"/>
    </row>
    <row r="97" spans="1:4" ht="18.75" customHeight="1">
      <c r="A97" s="3">
        <v>4</v>
      </c>
      <c r="B97" s="3" t="s">
        <v>59</v>
      </c>
      <c r="C97" s="3">
        <f>C98+C99+C100+C101+C102+C103+C104</f>
        <v>0</v>
      </c>
      <c r="D97" s="3"/>
    </row>
    <row r="98" spans="1:4" ht="18.75" customHeight="1">
      <c r="A98" s="3"/>
      <c r="B98" s="3" t="s">
        <v>60</v>
      </c>
      <c r="C98" s="3"/>
      <c r="D98" s="3"/>
    </row>
    <row r="99" spans="1:4" ht="18.75" customHeight="1">
      <c r="A99" s="3"/>
      <c r="B99" s="3" t="s">
        <v>61</v>
      </c>
      <c r="C99" s="3"/>
      <c r="D99" s="3"/>
    </row>
    <row r="100" spans="1:4">
      <c r="A100" s="3"/>
      <c r="B100" s="3" t="s">
        <v>62</v>
      </c>
      <c r="C100" s="3"/>
      <c r="D100" s="3"/>
    </row>
    <row r="101" spans="1:4">
      <c r="A101" s="3"/>
      <c r="B101" s="3" t="s">
        <v>63</v>
      </c>
      <c r="C101" s="3"/>
      <c r="D101" s="3"/>
    </row>
    <row r="102" spans="1:4" ht="18.75" customHeight="1">
      <c r="A102" s="3"/>
      <c r="B102" s="3" t="s">
        <v>64</v>
      </c>
      <c r="C102" s="3"/>
      <c r="D102" s="3"/>
    </row>
    <row r="103" spans="1:4" ht="18.75" customHeight="1">
      <c r="A103" s="3"/>
      <c r="B103" s="3" t="s">
        <v>65</v>
      </c>
      <c r="C103" s="3"/>
      <c r="D103" s="3"/>
    </row>
    <row r="104" spans="1:4" ht="18.75" customHeight="1">
      <c r="A104" s="3"/>
      <c r="B104" s="3" t="s">
        <v>66</v>
      </c>
      <c r="C104" s="3"/>
      <c r="D104" s="3"/>
    </row>
    <row r="105" spans="1:4" ht="18.75" customHeight="1">
      <c r="A105" s="3">
        <v>5</v>
      </c>
      <c r="B105" s="3" t="s">
        <v>67</v>
      </c>
      <c r="C105" s="3">
        <v>7888</v>
      </c>
      <c r="D105" s="3">
        <v>8487</v>
      </c>
    </row>
    <row r="106" spans="1:4" ht="18.75" customHeight="1">
      <c r="A106" s="3"/>
      <c r="B106" s="3" t="s">
        <v>68</v>
      </c>
      <c r="C106" s="3"/>
      <c r="D106" s="3"/>
    </row>
    <row r="107" spans="1:4" ht="18.75" customHeight="1">
      <c r="A107" s="3" t="s">
        <v>69</v>
      </c>
      <c r="B107" s="14" t="s">
        <v>70</v>
      </c>
      <c r="C107" s="3">
        <f>C84-C88</f>
        <v>-11110308</v>
      </c>
      <c r="D107" s="3">
        <v>-1035447</v>
      </c>
    </row>
    <row r="108" spans="1:4">
      <c r="A108" s="3"/>
      <c r="B108" s="3" t="s">
        <v>43</v>
      </c>
      <c r="C108" s="3"/>
      <c r="D108" s="3"/>
    </row>
    <row r="109" spans="1:4">
      <c r="A109" s="3">
        <v>6</v>
      </c>
      <c r="B109" s="3" t="s">
        <v>71</v>
      </c>
      <c r="C109" s="3"/>
      <c r="D109" s="3">
        <v>0</v>
      </c>
    </row>
    <row r="110" spans="1:4" ht="18.75">
      <c r="A110" s="3" t="s">
        <v>72</v>
      </c>
      <c r="B110" s="7" t="s">
        <v>73</v>
      </c>
      <c r="C110" s="3">
        <f>C94+C107</f>
        <v>-10150308</v>
      </c>
      <c r="D110" s="3">
        <f>D107-D109</f>
        <v>-1035447</v>
      </c>
    </row>
    <row r="111" spans="1:4" ht="18.75">
      <c r="A111" s="16"/>
      <c r="B111" s="20"/>
      <c r="C111" s="16"/>
      <c r="D111" s="16"/>
    </row>
    <row r="112" spans="1:4" ht="18.75">
      <c r="A112" s="16"/>
      <c r="B112" s="20"/>
      <c r="C112" s="16"/>
      <c r="D112" s="16"/>
    </row>
    <row r="113" spans="1:4" ht="18.75">
      <c r="A113" s="16"/>
      <c r="B113" s="20"/>
      <c r="C113" s="16"/>
      <c r="D113" s="16"/>
    </row>
    <row r="114" spans="1:4" ht="18.75">
      <c r="A114" s="16"/>
      <c r="B114" s="20"/>
      <c r="C114" s="16"/>
      <c r="D114" s="16"/>
    </row>
    <row r="115" spans="1:4">
      <c r="A115" s="16"/>
      <c r="B115" s="16"/>
      <c r="C115" s="16"/>
      <c r="D115" s="16"/>
    </row>
    <row r="116" spans="1:4" ht="27" customHeight="1">
      <c r="A116" s="90" t="s">
        <v>184</v>
      </c>
      <c r="B116" s="91"/>
      <c r="C116" s="5" t="s">
        <v>2</v>
      </c>
      <c r="D116" s="5" t="s">
        <v>3</v>
      </c>
    </row>
    <row r="117" spans="1:4" ht="18.75">
      <c r="A117" s="3"/>
      <c r="B117" s="27" t="s">
        <v>74</v>
      </c>
      <c r="C117" s="28"/>
      <c r="D117" s="3"/>
    </row>
    <row r="118" spans="1:4" ht="18.75">
      <c r="A118" s="3"/>
      <c r="B118" s="13" t="s">
        <v>50</v>
      </c>
      <c r="C118" s="3"/>
      <c r="D118" s="3"/>
    </row>
    <row r="119" spans="1:4" ht="18.75">
      <c r="A119" s="3" t="s">
        <v>4</v>
      </c>
      <c r="B119" s="26" t="s">
        <v>75</v>
      </c>
      <c r="C119" s="29">
        <f>C120+C121+C122</f>
        <v>0</v>
      </c>
      <c r="D119" s="3">
        <v>0</v>
      </c>
    </row>
    <row r="120" spans="1:4">
      <c r="A120" s="3"/>
      <c r="B120" s="3" t="s">
        <v>76</v>
      </c>
      <c r="C120" s="3">
        <v>0</v>
      </c>
      <c r="D120" s="3"/>
    </row>
    <row r="121" spans="1:4">
      <c r="A121" s="3"/>
      <c r="B121" s="3" t="s">
        <v>77</v>
      </c>
      <c r="C121" s="3"/>
      <c r="D121" s="3"/>
    </row>
    <row r="122" spans="1:4">
      <c r="A122" s="3"/>
      <c r="B122" s="3" t="s">
        <v>78</v>
      </c>
      <c r="C122" s="3"/>
      <c r="D122" s="3"/>
    </row>
    <row r="123" spans="1:4">
      <c r="A123" s="3"/>
      <c r="B123" s="3" t="s">
        <v>79</v>
      </c>
      <c r="C123" s="3"/>
      <c r="D123" s="3"/>
    </row>
    <row r="124" spans="1:4">
      <c r="A124" s="3"/>
      <c r="B124" s="3" t="s">
        <v>80</v>
      </c>
      <c r="C124" s="3">
        <f>C125+C126+C127+C128+C129</f>
        <v>0</v>
      </c>
      <c r="D124" s="3"/>
    </row>
    <row r="125" spans="1:4">
      <c r="A125" s="3"/>
      <c r="B125" s="3" t="s">
        <v>81</v>
      </c>
      <c r="C125" s="3"/>
      <c r="D125" s="3"/>
    </row>
    <row r="126" spans="1:4">
      <c r="A126" s="3"/>
      <c r="B126" s="3" t="s">
        <v>82</v>
      </c>
      <c r="C126" s="3"/>
      <c r="D126" s="3"/>
    </row>
    <row r="127" spans="1:4">
      <c r="A127" s="3"/>
      <c r="B127" s="3" t="s">
        <v>83</v>
      </c>
      <c r="C127" s="3"/>
      <c r="D127" s="3"/>
    </row>
    <row r="128" spans="1:4">
      <c r="A128" s="3"/>
      <c r="B128" s="3" t="s">
        <v>84</v>
      </c>
      <c r="C128" s="3"/>
      <c r="D128" s="3"/>
    </row>
    <row r="129" spans="1:5">
      <c r="A129" s="3"/>
      <c r="B129" s="15" t="s">
        <v>85</v>
      </c>
      <c r="C129" s="15">
        <v>0</v>
      </c>
      <c r="D129" s="3"/>
    </row>
    <row r="130" spans="1:5">
      <c r="A130" s="3"/>
      <c r="B130" s="15" t="s">
        <v>86</v>
      </c>
      <c r="C130" s="15">
        <v>0</v>
      </c>
      <c r="D130" s="3"/>
    </row>
    <row r="131" spans="1:5" ht="15" customHeight="1">
      <c r="A131" s="3" t="s">
        <v>17</v>
      </c>
      <c r="B131" s="26" t="s">
        <v>87</v>
      </c>
      <c r="C131" s="29"/>
      <c r="D131" s="3"/>
    </row>
    <row r="132" spans="1:5">
      <c r="A132" s="3"/>
      <c r="B132" s="3" t="s">
        <v>88</v>
      </c>
      <c r="C132" s="3">
        <v>9982100</v>
      </c>
      <c r="D132" s="3"/>
    </row>
    <row r="133" spans="1:5">
      <c r="A133" s="3"/>
      <c r="B133" s="3" t="s">
        <v>89</v>
      </c>
      <c r="C133" s="3">
        <f>C135+C136+C137+C138+C139+C140+C141+C142</f>
        <v>0</v>
      </c>
      <c r="D133" s="3"/>
    </row>
    <row r="134" spans="1:5">
      <c r="A134" s="3"/>
      <c r="B134" s="3" t="s">
        <v>90</v>
      </c>
      <c r="C134" s="3"/>
      <c r="D134" s="3"/>
    </row>
    <row r="135" spans="1:5">
      <c r="A135" s="3"/>
      <c r="B135" s="3" t="s">
        <v>91</v>
      </c>
      <c r="C135" s="3"/>
      <c r="D135" s="3"/>
    </row>
    <row r="136" spans="1:5">
      <c r="A136" s="3"/>
      <c r="B136" s="3" t="s">
        <v>92</v>
      </c>
      <c r="C136" s="3"/>
      <c r="D136" s="3"/>
    </row>
    <row r="137" spans="1:5">
      <c r="A137" s="3"/>
      <c r="B137" s="3" t="s">
        <v>93</v>
      </c>
      <c r="C137" s="3"/>
      <c r="D137" s="3"/>
    </row>
    <row r="138" spans="1:5">
      <c r="A138" s="3"/>
      <c r="B138" s="3" t="s">
        <v>94</v>
      </c>
      <c r="C138" s="3"/>
      <c r="D138" s="3"/>
    </row>
    <row r="139" spans="1:5">
      <c r="A139" s="3"/>
      <c r="B139" s="15" t="s">
        <v>95</v>
      </c>
      <c r="C139" s="15"/>
      <c r="D139" s="3"/>
    </row>
    <row r="140" spans="1:5">
      <c r="A140" s="3"/>
      <c r="B140" s="30" t="s">
        <v>96</v>
      </c>
      <c r="C140" s="30"/>
      <c r="D140" s="15"/>
    </row>
    <row r="141" spans="1:5">
      <c r="A141" s="15"/>
      <c r="B141" s="30" t="s">
        <v>97</v>
      </c>
      <c r="C141" s="30"/>
      <c r="D141" s="15"/>
      <c r="E141" s="1"/>
    </row>
    <row r="142" spans="1:5" ht="16.5">
      <c r="A142" s="3"/>
      <c r="B142" s="30" t="s">
        <v>98</v>
      </c>
      <c r="C142" s="31"/>
      <c r="D142" s="3"/>
    </row>
    <row r="143" spans="1:5">
      <c r="A143" s="3"/>
      <c r="B143" s="9" t="s">
        <v>99</v>
      </c>
      <c r="C143" s="3">
        <f>C144+C145+C146+C147+C148+C149</f>
        <v>1120320</v>
      </c>
      <c r="D143" s="3">
        <f>D144+D148</f>
        <v>1026960</v>
      </c>
    </row>
    <row r="144" spans="1:5">
      <c r="A144" s="3"/>
      <c r="B144" s="9" t="s">
        <v>101</v>
      </c>
      <c r="C144" s="3">
        <v>960000</v>
      </c>
      <c r="D144" s="3">
        <v>880000</v>
      </c>
    </row>
    <row r="145" spans="1:4">
      <c r="A145" s="3"/>
      <c r="B145" s="9" t="s">
        <v>100</v>
      </c>
      <c r="C145" s="3"/>
      <c r="D145" s="3"/>
    </row>
    <row r="146" spans="1:4">
      <c r="A146" s="3"/>
      <c r="B146" s="9" t="s">
        <v>102</v>
      </c>
      <c r="C146" s="3"/>
      <c r="D146" s="3"/>
    </row>
    <row r="147" spans="1:4" ht="16.5">
      <c r="A147" s="3"/>
      <c r="B147" s="31" t="s">
        <v>103</v>
      </c>
      <c r="C147" s="3"/>
      <c r="D147" s="3"/>
    </row>
    <row r="148" spans="1:4">
      <c r="A148" s="3"/>
      <c r="B148" s="9" t="s">
        <v>104</v>
      </c>
      <c r="C148" s="3">
        <v>160320</v>
      </c>
      <c r="D148" s="3">
        <v>146960</v>
      </c>
    </row>
    <row r="149" spans="1:4">
      <c r="A149" s="3"/>
      <c r="B149" s="9" t="s">
        <v>105</v>
      </c>
      <c r="C149" s="3"/>
      <c r="D149" s="3"/>
    </row>
    <row r="150" spans="1:4">
      <c r="A150" s="3"/>
      <c r="B150" s="9" t="s">
        <v>106</v>
      </c>
      <c r="C150" s="3">
        <v>0</v>
      </c>
      <c r="D150" s="3"/>
    </row>
    <row r="151" spans="1:4">
      <c r="A151" s="3"/>
      <c r="B151" s="9" t="s">
        <v>107</v>
      </c>
      <c r="C151" s="3">
        <v>0</v>
      </c>
      <c r="D151" s="3"/>
    </row>
    <row r="152" spans="1:4" ht="15.75">
      <c r="A152" s="3"/>
      <c r="B152" s="21" t="s">
        <v>118</v>
      </c>
      <c r="C152" s="23">
        <f>C132+C133+C143+C150+C151</f>
        <v>11102420</v>
      </c>
      <c r="D152" s="23">
        <f>D143+D132+D133+D150+D151</f>
        <v>1026960</v>
      </c>
    </row>
    <row r="153" spans="1:4" ht="15.75">
      <c r="A153" s="3" t="s">
        <v>44</v>
      </c>
      <c r="B153" s="32" t="s">
        <v>108</v>
      </c>
      <c r="C153" s="23">
        <f>C119-C152</f>
        <v>-11102420</v>
      </c>
      <c r="D153" s="23"/>
    </row>
    <row r="154" spans="1:4" ht="14.25" customHeight="1">
      <c r="A154" s="3"/>
      <c r="B154" s="31" t="s">
        <v>109</v>
      </c>
      <c r="C154" s="3"/>
      <c r="D154" s="3"/>
    </row>
    <row r="155" spans="1:4" ht="12" customHeight="1">
      <c r="A155" s="3"/>
      <c r="B155" s="9" t="s">
        <v>110</v>
      </c>
      <c r="C155" s="3"/>
      <c r="D155" s="3"/>
    </row>
    <row r="156" spans="1:4" ht="13.5" customHeight="1">
      <c r="A156" s="3" t="s">
        <v>111</v>
      </c>
      <c r="B156" s="21" t="s">
        <v>112</v>
      </c>
      <c r="C156" s="23">
        <v>7888</v>
      </c>
      <c r="D156" s="23">
        <v>8487</v>
      </c>
    </row>
    <row r="157" spans="1:4">
      <c r="A157" s="3" t="s">
        <v>113</v>
      </c>
      <c r="B157" s="3" t="s">
        <v>116</v>
      </c>
      <c r="C157" s="3">
        <f>C153-C156</f>
        <v>-11110308</v>
      </c>
      <c r="D157" s="3">
        <v>-1035447</v>
      </c>
    </row>
    <row r="158" spans="1:4">
      <c r="A158" s="3"/>
      <c r="B158" s="9" t="s">
        <v>114</v>
      </c>
      <c r="C158" s="3"/>
      <c r="D158" s="3"/>
    </row>
    <row r="159" spans="1:4" ht="18.75" customHeight="1">
      <c r="A159" s="3" t="s">
        <v>115</v>
      </c>
      <c r="B159" s="25" t="s">
        <v>116</v>
      </c>
      <c r="C159" s="29">
        <f>C144+C157</f>
        <v>-10150308</v>
      </c>
      <c r="D159" s="29">
        <f>D157-D158</f>
        <v>-1035447</v>
      </c>
    </row>
    <row r="160" spans="1:4" ht="47.25">
      <c r="A160" s="42" t="s">
        <v>142</v>
      </c>
      <c r="B160" s="43" t="s">
        <v>143</v>
      </c>
      <c r="C160" s="44" t="s">
        <v>144</v>
      </c>
      <c r="D160" s="44" t="s">
        <v>145</v>
      </c>
    </row>
    <row r="161" spans="1:4">
      <c r="A161" s="45" t="s">
        <v>4</v>
      </c>
      <c r="B161" s="46" t="s">
        <v>146</v>
      </c>
      <c r="C161" s="47"/>
      <c r="D161" s="47"/>
    </row>
    <row r="162" spans="1:4">
      <c r="A162" s="45">
        <v>1</v>
      </c>
      <c r="B162" s="48" t="s">
        <v>147</v>
      </c>
      <c r="C162" s="49">
        <v>0</v>
      </c>
      <c r="D162" s="49">
        <v>0</v>
      </c>
    </row>
    <row r="163" spans="1:4">
      <c r="A163" s="45">
        <v>2</v>
      </c>
      <c r="B163" s="48" t="s">
        <v>148</v>
      </c>
      <c r="C163" s="49">
        <v>0</v>
      </c>
      <c r="D163" s="49">
        <v>0</v>
      </c>
    </row>
    <row r="164" spans="1:4">
      <c r="A164" s="45">
        <v>3</v>
      </c>
      <c r="B164" s="48" t="s">
        <v>149</v>
      </c>
      <c r="C164" s="50">
        <v>0</v>
      </c>
      <c r="D164" s="50">
        <v>0</v>
      </c>
    </row>
    <row r="165" spans="1:4">
      <c r="A165" s="45">
        <v>4</v>
      </c>
      <c r="B165" s="48" t="s">
        <v>150</v>
      </c>
      <c r="C165" s="49">
        <v>-266984</v>
      </c>
      <c r="D165" s="49">
        <v>-333520</v>
      </c>
    </row>
    <row r="166" spans="1:4">
      <c r="A166" s="45">
        <v>5</v>
      </c>
      <c r="B166" s="48" t="s">
        <v>151</v>
      </c>
      <c r="C166" s="50"/>
      <c r="D166" s="50">
        <v>0</v>
      </c>
    </row>
    <row r="167" spans="1:4">
      <c r="A167" s="45">
        <v>6</v>
      </c>
      <c r="B167" s="48" t="s">
        <v>152</v>
      </c>
      <c r="C167" s="49"/>
      <c r="D167" s="49">
        <v>0</v>
      </c>
    </row>
    <row r="168" spans="1:4">
      <c r="A168" s="45">
        <v>7</v>
      </c>
      <c r="B168" s="48" t="s">
        <v>174</v>
      </c>
      <c r="C168" s="57">
        <v>-7888</v>
      </c>
      <c r="D168" s="57">
        <v>-8487</v>
      </c>
    </row>
    <row r="169" spans="1:4">
      <c r="A169" s="45">
        <v>8</v>
      </c>
      <c r="B169" s="51" t="s">
        <v>153</v>
      </c>
      <c r="C169" s="50"/>
      <c r="D169" s="50">
        <v>0</v>
      </c>
    </row>
    <row r="170" spans="1:4">
      <c r="A170" s="45">
        <v>9</v>
      </c>
      <c r="B170" s="51" t="s">
        <v>154</v>
      </c>
      <c r="C170" s="50"/>
      <c r="D170" s="50">
        <v>0</v>
      </c>
    </row>
    <row r="171" spans="1:4">
      <c r="A171" s="45">
        <v>10</v>
      </c>
      <c r="B171" s="51" t="s">
        <v>155</v>
      </c>
      <c r="C171" s="50"/>
      <c r="D171" s="50">
        <v>0</v>
      </c>
    </row>
    <row r="172" spans="1:4">
      <c r="A172" s="45">
        <v>11</v>
      </c>
      <c r="B172" s="51" t="s">
        <v>156</v>
      </c>
      <c r="C172" s="50"/>
      <c r="D172" s="50">
        <v>-140680</v>
      </c>
    </row>
    <row r="173" spans="1:4" ht="25.5">
      <c r="A173" s="52" t="s">
        <v>4</v>
      </c>
      <c r="B173" s="53" t="s">
        <v>157</v>
      </c>
      <c r="C173" s="54">
        <f>C162+C163+C164+C165+C166+C167+C168+C169+C170+C171+C172</f>
        <v>-274872</v>
      </c>
      <c r="D173" s="54">
        <f>SUM(D162:D172)</f>
        <v>-482687</v>
      </c>
    </row>
    <row r="174" spans="1:4">
      <c r="A174" s="45"/>
      <c r="B174" s="48"/>
      <c r="C174" s="49"/>
      <c r="D174" s="49"/>
    </row>
    <row r="175" spans="1:4">
      <c r="A175" s="42" t="s">
        <v>17</v>
      </c>
      <c r="B175" s="46" t="s">
        <v>158</v>
      </c>
      <c r="C175" s="49"/>
      <c r="D175" s="49"/>
    </row>
    <row r="176" spans="1:4">
      <c r="A176" s="45">
        <v>6</v>
      </c>
      <c r="B176" s="48" t="s">
        <v>159</v>
      </c>
      <c r="C176" s="49"/>
      <c r="D176" s="49">
        <v>0</v>
      </c>
    </row>
    <row r="177" spans="1:4">
      <c r="A177" s="45">
        <v>7</v>
      </c>
      <c r="B177" s="48" t="s">
        <v>160</v>
      </c>
      <c r="C177" s="49"/>
      <c r="D177" s="49">
        <v>0</v>
      </c>
    </row>
    <row r="178" spans="1:4">
      <c r="A178" s="45">
        <v>8</v>
      </c>
      <c r="B178" s="48" t="s">
        <v>161</v>
      </c>
      <c r="C178" s="49"/>
      <c r="D178" s="49"/>
    </row>
    <row r="179" spans="1:4">
      <c r="A179" s="45">
        <v>9</v>
      </c>
      <c r="B179" s="48" t="s">
        <v>173</v>
      </c>
      <c r="C179" s="49"/>
      <c r="D179" s="49">
        <v>494671</v>
      </c>
    </row>
    <row r="180" spans="1:4">
      <c r="A180" s="45">
        <v>10</v>
      </c>
      <c r="B180" s="48" t="s">
        <v>162</v>
      </c>
      <c r="C180" s="55"/>
      <c r="D180" s="55">
        <v>0</v>
      </c>
    </row>
    <row r="181" spans="1:4" ht="25.5">
      <c r="A181" s="52" t="s">
        <v>17</v>
      </c>
      <c r="B181" s="53" t="s">
        <v>163</v>
      </c>
      <c r="C181" s="54"/>
      <c r="D181" s="54">
        <f>SUM(D176:D180)</f>
        <v>494671</v>
      </c>
    </row>
    <row r="182" spans="1:4">
      <c r="A182" s="42" t="s">
        <v>44</v>
      </c>
      <c r="B182" s="56" t="s">
        <v>164</v>
      </c>
      <c r="C182" s="49"/>
      <c r="D182" s="49"/>
    </row>
    <row r="183" spans="1:4">
      <c r="A183" s="45">
        <v>11</v>
      </c>
      <c r="B183" s="48" t="s">
        <v>165</v>
      </c>
      <c r="C183" s="49"/>
      <c r="D183" s="49">
        <v>0</v>
      </c>
    </row>
    <row r="184" spans="1:4">
      <c r="A184" s="45">
        <v>12</v>
      </c>
      <c r="B184" s="48" t="s">
        <v>166</v>
      </c>
      <c r="C184" s="49">
        <v>266154</v>
      </c>
      <c r="D184" s="49">
        <v>0</v>
      </c>
    </row>
    <row r="185" spans="1:4">
      <c r="A185" s="45">
        <v>13</v>
      </c>
      <c r="B185" s="48" t="s">
        <v>167</v>
      </c>
      <c r="C185" s="49"/>
      <c r="D185" s="49"/>
    </row>
    <row r="186" spans="1:4">
      <c r="A186" s="45">
        <v>14</v>
      </c>
      <c r="B186" s="48" t="s">
        <v>168</v>
      </c>
      <c r="C186" s="49"/>
      <c r="D186" s="49"/>
    </row>
    <row r="187" spans="1:4" ht="25.5">
      <c r="A187" s="52" t="s">
        <v>44</v>
      </c>
      <c r="B187" s="53" t="s">
        <v>169</v>
      </c>
      <c r="C187" s="54">
        <f>C183+C184+C185+C186</f>
        <v>266154</v>
      </c>
      <c r="D187" s="54">
        <f>D183+D184+D185+D186</f>
        <v>0</v>
      </c>
    </row>
    <row r="188" spans="1:4">
      <c r="A188" s="45"/>
      <c r="B188" s="48"/>
      <c r="C188" s="49"/>
      <c r="D188" s="49"/>
    </row>
    <row r="189" spans="1:4">
      <c r="A189" s="52" t="s">
        <v>111</v>
      </c>
      <c r="B189" s="53" t="s">
        <v>170</v>
      </c>
      <c r="C189" s="54">
        <f>C173+C181+C187</f>
        <v>-8718</v>
      </c>
      <c r="D189" s="54">
        <f>D173+D181+D187</f>
        <v>11984</v>
      </c>
    </row>
    <row r="190" spans="1:4">
      <c r="A190" s="45" t="s">
        <v>113</v>
      </c>
      <c r="B190" s="48" t="s">
        <v>171</v>
      </c>
      <c r="C190" s="49">
        <v>11984</v>
      </c>
      <c r="D190" s="49">
        <v>0</v>
      </c>
    </row>
    <row r="191" spans="1:4">
      <c r="A191" s="52" t="s">
        <v>115</v>
      </c>
      <c r="B191" s="53" t="s">
        <v>172</v>
      </c>
      <c r="C191" s="54">
        <f>C190+C189</f>
        <v>3266</v>
      </c>
      <c r="D191" s="54">
        <f>D190+D189</f>
        <v>11984</v>
      </c>
    </row>
    <row r="194" spans="1:3">
      <c r="B194" t="s">
        <v>226</v>
      </c>
      <c r="C194" t="s">
        <v>224</v>
      </c>
    </row>
    <row r="195" spans="1:3">
      <c r="B195" t="s">
        <v>227</v>
      </c>
      <c r="C195" t="s">
        <v>225</v>
      </c>
    </row>
    <row r="198" spans="1:3" ht="15.75">
      <c r="A198" s="60"/>
    </row>
    <row r="199" spans="1:3" ht="15.75">
      <c r="A199" s="60"/>
    </row>
  </sheetData>
  <mergeCells count="2">
    <mergeCell ref="B7:C7"/>
    <mergeCell ref="A116:B116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19" sqref="H19:H20"/>
    </sheetView>
  </sheetViews>
  <sheetFormatPr defaultRowHeight="15"/>
  <cols>
    <col min="2" max="2" width="10.42578125" customWidth="1"/>
    <col min="6" max="6" width="10.7109375" bestFit="1" customWidth="1"/>
  </cols>
  <sheetData>
    <row r="1" spans="1:9">
      <c r="A1" s="33"/>
      <c r="B1" s="34"/>
      <c r="C1" s="34"/>
      <c r="D1" s="34"/>
      <c r="E1" s="34"/>
      <c r="F1" s="34"/>
      <c r="G1" s="34"/>
      <c r="H1" s="34"/>
      <c r="I1" s="35"/>
    </row>
    <row r="2" spans="1:9">
      <c r="A2" s="36"/>
      <c r="B2" s="16"/>
      <c r="C2" s="16"/>
      <c r="D2" s="16"/>
      <c r="E2" s="16"/>
      <c r="F2" s="16"/>
      <c r="G2" s="16"/>
      <c r="H2" s="16"/>
      <c r="I2" s="37"/>
    </row>
    <row r="3" spans="1:9">
      <c r="A3" s="36"/>
      <c r="B3" s="16"/>
      <c r="C3" s="16"/>
      <c r="D3" s="16"/>
      <c r="E3" s="16"/>
      <c r="F3" s="16"/>
      <c r="G3" s="16"/>
      <c r="H3" s="16"/>
      <c r="I3" s="37"/>
    </row>
    <row r="4" spans="1:9">
      <c r="A4" s="36" t="s">
        <v>119</v>
      </c>
      <c r="B4" s="16"/>
      <c r="C4" s="16"/>
      <c r="D4" s="16"/>
      <c r="E4" s="16"/>
      <c r="F4" s="16"/>
      <c r="G4" s="16"/>
      <c r="H4" s="16"/>
      <c r="I4" s="37"/>
    </row>
    <row r="5" spans="1:9">
      <c r="A5" s="36" t="s">
        <v>135</v>
      </c>
      <c r="B5" s="16"/>
      <c r="C5" s="16"/>
      <c r="D5" s="16"/>
      <c r="E5" s="16"/>
      <c r="F5" s="16"/>
      <c r="G5" s="16"/>
      <c r="H5" s="16"/>
      <c r="I5" s="37"/>
    </row>
    <row r="6" spans="1:9">
      <c r="A6" s="36" t="s">
        <v>120</v>
      </c>
      <c r="B6" s="16"/>
      <c r="C6" s="16" t="s">
        <v>136</v>
      </c>
      <c r="D6" s="16"/>
      <c r="E6" s="16"/>
      <c r="F6" s="16"/>
      <c r="G6" s="16"/>
      <c r="H6" s="16"/>
      <c r="I6" s="37"/>
    </row>
    <row r="7" spans="1:9">
      <c r="A7" s="36" t="s">
        <v>122</v>
      </c>
      <c r="B7" s="16"/>
      <c r="C7" s="16" t="s">
        <v>137</v>
      </c>
      <c r="D7" s="16"/>
      <c r="E7" s="16"/>
      <c r="F7" s="16"/>
      <c r="G7" s="16"/>
      <c r="H7" s="16"/>
      <c r="I7" s="37"/>
    </row>
    <row r="8" spans="1:9">
      <c r="A8" s="36" t="s">
        <v>123</v>
      </c>
      <c r="B8" s="16"/>
      <c r="C8" s="16" t="s">
        <v>138</v>
      </c>
      <c r="D8" s="16"/>
      <c r="E8" s="16"/>
      <c r="F8" s="16"/>
      <c r="G8" s="16"/>
      <c r="H8" s="16"/>
      <c r="I8" s="37"/>
    </row>
    <row r="9" spans="1:9">
      <c r="A9" s="36" t="s">
        <v>124</v>
      </c>
      <c r="B9" s="16"/>
      <c r="C9" s="16" t="s">
        <v>121</v>
      </c>
      <c r="D9" s="16"/>
      <c r="E9" s="16"/>
      <c r="F9" s="16"/>
      <c r="G9" s="16"/>
      <c r="H9" s="16"/>
      <c r="I9" s="37"/>
    </row>
    <row r="10" spans="1:9">
      <c r="A10" s="36" t="s">
        <v>125</v>
      </c>
      <c r="B10" s="16"/>
      <c r="C10" s="16" t="s">
        <v>139</v>
      </c>
      <c r="D10" s="16"/>
      <c r="E10" s="16"/>
      <c r="F10" s="16"/>
      <c r="G10" s="16"/>
      <c r="H10" s="16"/>
      <c r="I10" s="37"/>
    </row>
    <row r="11" spans="1:9">
      <c r="A11" s="36"/>
      <c r="B11" s="16"/>
      <c r="C11" s="16"/>
      <c r="D11" s="16"/>
      <c r="E11" s="16"/>
      <c r="F11" s="16"/>
      <c r="G11" s="16"/>
      <c r="H11" s="16"/>
      <c r="I11" s="37"/>
    </row>
    <row r="12" spans="1:9">
      <c r="A12" s="36"/>
      <c r="B12" s="16"/>
      <c r="C12" s="16"/>
      <c r="D12" s="16"/>
      <c r="E12" s="16"/>
      <c r="F12" s="16"/>
      <c r="G12" s="16"/>
      <c r="H12" s="16"/>
      <c r="I12" s="37"/>
    </row>
    <row r="13" spans="1:9">
      <c r="A13" s="36"/>
      <c r="B13" s="16"/>
      <c r="C13" s="16"/>
      <c r="D13" s="16"/>
      <c r="E13" s="16"/>
      <c r="F13" s="16"/>
      <c r="G13" s="16"/>
      <c r="H13" s="16"/>
      <c r="I13" s="37"/>
    </row>
    <row r="14" spans="1:9">
      <c r="A14" s="36"/>
      <c r="B14" s="16"/>
      <c r="C14" s="16"/>
      <c r="D14" s="16"/>
      <c r="E14" s="16"/>
      <c r="F14" s="16"/>
      <c r="G14" s="16"/>
      <c r="H14" s="16"/>
      <c r="I14" s="37"/>
    </row>
    <row r="15" spans="1:9" ht="23.25">
      <c r="A15" s="36"/>
      <c r="B15" s="38"/>
      <c r="C15" s="38" t="s">
        <v>126</v>
      </c>
      <c r="D15" s="38"/>
      <c r="E15" s="38"/>
      <c r="F15" s="38"/>
      <c r="G15" s="38"/>
      <c r="H15" s="38"/>
      <c r="I15" s="37"/>
    </row>
    <row r="16" spans="1:9" ht="21">
      <c r="A16" s="36"/>
      <c r="B16" s="16"/>
      <c r="C16" s="92" t="s">
        <v>127</v>
      </c>
      <c r="D16" s="92"/>
      <c r="E16" s="92"/>
      <c r="F16" s="92"/>
      <c r="G16" s="92"/>
      <c r="H16" s="92"/>
      <c r="I16" s="37"/>
    </row>
    <row r="17" spans="1:9">
      <c r="A17" s="36"/>
      <c r="B17" s="16"/>
      <c r="C17" s="16" t="s">
        <v>128</v>
      </c>
      <c r="D17" s="16"/>
      <c r="E17" s="16"/>
      <c r="F17" s="16"/>
      <c r="G17" s="16"/>
      <c r="H17" s="16"/>
      <c r="I17" s="37"/>
    </row>
    <row r="18" spans="1:9">
      <c r="A18" s="36"/>
      <c r="B18" s="16"/>
      <c r="C18" s="16"/>
      <c r="D18" s="16"/>
      <c r="E18" s="16"/>
      <c r="F18" s="16"/>
      <c r="G18" s="16"/>
      <c r="H18" s="16"/>
      <c r="I18" s="37"/>
    </row>
    <row r="19" spans="1:9">
      <c r="A19" s="36"/>
      <c r="B19" s="16"/>
      <c r="C19" s="16"/>
      <c r="D19" s="16"/>
      <c r="E19" s="16"/>
      <c r="F19" s="16"/>
      <c r="G19" s="16"/>
      <c r="H19" s="16"/>
      <c r="I19" s="37"/>
    </row>
    <row r="20" spans="1:9" ht="26.25">
      <c r="A20" s="36"/>
      <c r="B20" s="16"/>
      <c r="C20" s="39"/>
      <c r="D20" s="39" t="s">
        <v>178</v>
      </c>
      <c r="E20" s="39"/>
      <c r="F20" s="39"/>
      <c r="G20" s="39"/>
      <c r="H20" s="39"/>
      <c r="I20" s="37"/>
    </row>
    <row r="21" spans="1:9" ht="26.25">
      <c r="A21" s="36"/>
      <c r="B21" s="16"/>
      <c r="C21" s="39"/>
      <c r="D21" s="39"/>
      <c r="E21" s="39"/>
      <c r="F21" s="39"/>
      <c r="G21" s="39"/>
      <c r="H21" s="39"/>
      <c r="I21" s="37"/>
    </row>
    <row r="22" spans="1:9" ht="26.25">
      <c r="A22" s="36"/>
      <c r="B22" s="16"/>
      <c r="C22" s="39"/>
      <c r="D22" s="39"/>
      <c r="E22" s="39"/>
      <c r="F22" s="39"/>
      <c r="G22" s="39"/>
      <c r="H22" s="39"/>
      <c r="I22" s="37"/>
    </row>
    <row r="23" spans="1:9">
      <c r="A23" s="36"/>
      <c r="B23" s="16"/>
      <c r="C23" s="16"/>
      <c r="D23" s="16"/>
      <c r="E23" s="16"/>
      <c r="F23" s="16"/>
      <c r="G23" s="16"/>
      <c r="H23" s="16"/>
      <c r="I23" s="37"/>
    </row>
    <row r="24" spans="1:9">
      <c r="A24" s="36"/>
      <c r="B24" s="16"/>
      <c r="C24" s="16"/>
      <c r="D24" s="16"/>
      <c r="E24" s="16"/>
      <c r="F24" s="16"/>
      <c r="G24" s="16"/>
      <c r="H24" s="16"/>
      <c r="I24" s="37"/>
    </row>
    <row r="25" spans="1:9">
      <c r="A25" s="36"/>
      <c r="B25" s="16"/>
      <c r="C25" s="16"/>
      <c r="D25" s="16"/>
      <c r="E25" s="16"/>
      <c r="F25" s="16"/>
      <c r="G25" s="16"/>
      <c r="H25" s="16"/>
      <c r="I25" s="37"/>
    </row>
    <row r="26" spans="1:9">
      <c r="A26" s="36" t="s">
        <v>129</v>
      </c>
      <c r="B26" s="16"/>
      <c r="C26" s="16"/>
      <c r="D26" s="16"/>
      <c r="E26" s="16"/>
      <c r="F26" s="16" t="s">
        <v>140</v>
      </c>
      <c r="G26" s="16"/>
      <c r="H26" s="16"/>
      <c r="I26" s="37"/>
    </row>
    <row r="27" spans="1:9">
      <c r="A27" s="36" t="s">
        <v>130</v>
      </c>
      <c r="B27" s="16"/>
      <c r="C27" s="16"/>
      <c r="D27" s="16"/>
      <c r="E27" s="16"/>
      <c r="F27" s="16" t="s">
        <v>141</v>
      </c>
      <c r="G27" s="16"/>
      <c r="H27" s="16"/>
      <c r="I27" s="37"/>
    </row>
    <row r="28" spans="1:9">
      <c r="A28" s="36" t="s">
        <v>131</v>
      </c>
      <c r="B28" s="16"/>
      <c r="C28" s="16"/>
      <c r="D28" s="16"/>
      <c r="E28" s="16"/>
      <c r="F28" s="16" t="s">
        <v>179</v>
      </c>
      <c r="G28" s="16"/>
      <c r="H28" s="16"/>
      <c r="I28" s="37"/>
    </row>
    <row r="29" spans="1:9">
      <c r="A29" s="36"/>
      <c r="B29" s="16"/>
      <c r="C29" s="16"/>
      <c r="D29" s="16"/>
      <c r="E29" s="16"/>
      <c r="F29" s="16" t="s">
        <v>180</v>
      </c>
      <c r="G29" s="16"/>
      <c r="H29" s="16"/>
      <c r="I29" s="37"/>
    </row>
    <row r="30" spans="1:9">
      <c r="A30" s="36" t="s">
        <v>132</v>
      </c>
      <c r="B30" s="16"/>
      <c r="C30" s="16"/>
      <c r="D30" s="16"/>
      <c r="E30" s="16"/>
      <c r="F30" s="58">
        <v>40983</v>
      </c>
      <c r="G30" s="16"/>
      <c r="H30" s="16"/>
      <c r="I30" s="37"/>
    </row>
    <row r="31" spans="1:9">
      <c r="A31" s="36"/>
      <c r="B31" s="16"/>
      <c r="C31" s="16"/>
      <c r="D31" s="16"/>
      <c r="E31" s="16"/>
      <c r="F31" s="16"/>
      <c r="G31" s="16"/>
      <c r="H31" s="16"/>
      <c r="I31" s="37"/>
    </row>
    <row r="32" spans="1:9">
      <c r="A32" s="36"/>
      <c r="B32" s="16"/>
      <c r="C32" s="16"/>
      <c r="D32" s="16"/>
      <c r="E32" s="16"/>
      <c r="F32" s="16"/>
      <c r="G32" s="16"/>
      <c r="H32" s="16"/>
      <c r="I32" s="37"/>
    </row>
    <row r="33" spans="1:9">
      <c r="A33" s="36"/>
      <c r="B33" s="16"/>
      <c r="C33" s="16"/>
      <c r="D33" s="16"/>
      <c r="E33" s="16"/>
      <c r="F33" s="16"/>
      <c r="G33" s="16"/>
      <c r="H33" s="16"/>
      <c r="I33" s="37"/>
    </row>
    <row r="34" spans="1:9">
      <c r="A34" s="40"/>
      <c r="B34" s="19"/>
      <c r="C34" s="19"/>
      <c r="D34" s="19"/>
      <c r="E34" s="19"/>
      <c r="F34" s="19"/>
      <c r="G34" s="19"/>
      <c r="H34" s="19"/>
      <c r="I34" s="41"/>
    </row>
  </sheetData>
  <mergeCells count="1">
    <mergeCell ref="C16:H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21" sqref="A21"/>
    </sheetView>
  </sheetViews>
  <sheetFormatPr defaultRowHeight="15"/>
  <cols>
    <col min="1" max="1" width="46.85546875" customWidth="1"/>
    <col min="2" max="2" width="10.85546875" customWidth="1"/>
    <col min="3" max="3" width="52.7109375" customWidth="1"/>
  </cols>
  <sheetData>
    <row r="1" spans="1:3" ht="15.75">
      <c r="A1" s="60"/>
    </row>
    <row r="2" spans="1:3" ht="15.75">
      <c r="A2" s="60"/>
    </row>
    <row r="3" spans="1:3" ht="15.75">
      <c r="A3" s="61" t="s">
        <v>186</v>
      </c>
      <c r="C3" s="61" t="s">
        <v>187</v>
      </c>
    </row>
    <row r="4" spans="1:3" ht="15.75">
      <c r="A4" s="60"/>
    </row>
    <row r="5" spans="1:3" ht="16.5" thickBot="1">
      <c r="A5" s="60"/>
    </row>
    <row r="6" spans="1:3" ht="16.5" customHeight="1">
      <c r="A6" s="94" t="s">
        <v>188</v>
      </c>
      <c r="B6" s="95"/>
      <c r="C6" s="94" t="s">
        <v>188</v>
      </c>
    </row>
    <row r="7" spans="1:3">
      <c r="A7" s="95"/>
      <c r="B7" s="95"/>
      <c r="C7" s="95"/>
    </row>
    <row r="8" spans="1:3" ht="36" customHeight="1">
      <c r="A8" s="65" t="s">
        <v>189</v>
      </c>
      <c r="B8" s="66"/>
      <c r="C8" s="66" t="s">
        <v>189</v>
      </c>
    </row>
    <row r="9" spans="1:3" ht="19.5" customHeight="1">
      <c r="A9" s="67" t="s">
        <v>190</v>
      </c>
      <c r="B9" s="68"/>
      <c r="C9" s="68" t="s">
        <v>191</v>
      </c>
    </row>
    <row r="10" spans="1:3" ht="20.25" customHeight="1" thickBot="1">
      <c r="A10" s="69" t="s">
        <v>192</v>
      </c>
      <c r="B10" s="70"/>
      <c r="C10" s="71" t="s">
        <v>193</v>
      </c>
    </row>
    <row r="11" spans="1:3" ht="15.75">
      <c r="A11" s="60"/>
    </row>
    <row r="12" spans="1:3" ht="16.5" thickBot="1">
      <c r="A12" s="60"/>
    </row>
    <row r="13" spans="1:3" ht="26.25" customHeight="1">
      <c r="A13" s="94" t="s">
        <v>194</v>
      </c>
      <c r="B13" s="95"/>
      <c r="C13" s="94" t="s">
        <v>195</v>
      </c>
    </row>
    <row r="14" spans="1:3" ht="13.5" customHeight="1">
      <c r="A14" s="95"/>
      <c r="B14" s="95"/>
      <c r="C14" s="95"/>
    </row>
    <row r="15" spans="1:3" ht="26.25" customHeight="1">
      <c r="A15" s="65" t="s">
        <v>196</v>
      </c>
      <c r="B15" s="66"/>
      <c r="C15" s="66" t="s">
        <v>196</v>
      </c>
    </row>
    <row r="16" spans="1:3" ht="15" customHeight="1">
      <c r="A16" s="93" t="s">
        <v>197</v>
      </c>
      <c r="B16" s="93"/>
      <c r="C16" s="93" t="s">
        <v>198</v>
      </c>
    </row>
    <row r="17" spans="1:3" ht="5.25" hidden="1" customHeight="1">
      <c r="A17" s="93"/>
      <c r="B17" s="93"/>
      <c r="C17" s="93"/>
    </row>
    <row r="18" spans="1:3" ht="15" customHeight="1">
      <c r="A18" s="67" t="s">
        <v>199</v>
      </c>
      <c r="B18" s="68"/>
      <c r="C18" s="68"/>
    </row>
    <row r="19" spans="1:3" ht="17.25" customHeight="1" thickBot="1">
      <c r="A19" s="69" t="s">
        <v>200</v>
      </c>
      <c r="B19" s="68"/>
      <c r="C19" s="71" t="s">
        <v>201</v>
      </c>
    </row>
    <row r="20" spans="1:3" ht="15.75">
      <c r="A20" s="60"/>
    </row>
    <row r="21" spans="1:3" ht="16.5" thickBot="1">
      <c r="A21" s="60" t="s">
        <v>202</v>
      </c>
    </row>
    <row r="22" spans="1:3" ht="17.25" customHeight="1">
      <c r="A22" s="62"/>
      <c r="B22" s="63"/>
      <c r="C22" s="64" t="s">
        <v>194</v>
      </c>
    </row>
    <row r="23" spans="1:3" ht="16.5" customHeight="1">
      <c r="A23" s="74"/>
      <c r="B23" s="66"/>
      <c r="C23" s="66" t="s">
        <v>196</v>
      </c>
    </row>
    <row r="24" spans="1:3" ht="16.5" customHeight="1">
      <c r="A24" s="72"/>
      <c r="B24" s="68"/>
      <c r="C24" s="68" t="s">
        <v>203</v>
      </c>
    </row>
    <row r="25" spans="1:3" ht="14.25" customHeight="1">
      <c r="A25" s="72"/>
      <c r="B25" s="68"/>
      <c r="C25" s="68" t="s">
        <v>204</v>
      </c>
    </row>
    <row r="26" spans="1:3" ht="12" customHeight="1" thickBot="1">
      <c r="A26" s="72"/>
      <c r="B26" s="68"/>
      <c r="C26" s="71" t="s">
        <v>205</v>
      </c>
    </row>
    <row r="27" spans="1:3" ht="15.75">
      <c r="A27" s="60" t="s">
        <v>206</v>
      </c>
      <c r="C27" s="75" t="s">
        <v>207</v>
      </c>
    </row>
    <row r="28" spans="1:3" ht="15.75">
      <c r="A28" s="60"/>
      <c r="C28" s="75" t="s">
        <v>208</v>
      </c>
    </row>
    <row r="29" spans="1:3" ht="15.75">
      <c r="A29" s="60"/>
    </row>
    <row r="30" spans="1:3" ht="15.75">
      <c r="A30" s="60"/>
    </row>
    <row r="31" spans="1:3" ht="15.75">
      <c r="A31" s="60"/>
    </row>
    <row r="32" spans="1:3" ht="15.75">
      <c r="A32" s="60"/>
    </row>
    <row r="33" spans="4:4" ht="15.75">
      <c r="D33" s="60"/>
    </row>
    <row r="34" spans="4:4" ht="15.75">
      <c r="D34" s="60"/>
    </row>
  </sheetData>
  <mergeCells count="9">
    <mergeCell ref="A16:A17"/>
    <mergeCell ref="B16:B17"/>
    <mergeCell ref="C16:C17"/>
    <mergeCell ref="A6:A7"/>
    <mergeCell ref="B6:B7"/>
    <mergeCell ref="C6:C7"/>
    <mergeCell ref="A13:A14"/>
    <mergeCell ref="B13:B14"/>
    <mergeCell ref="C13:C14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>
      <selection activeCell="F25" sqref="F25"/>
    </sheetView>
  </sheetViews>
  <sheetFormatPr defaultRowHeight="15"/>
  <cols>
    <col min="1" max="1" width="45.85546875" customWidth="1"/>
    <col min="2" max="2" width="28.42578125" customWidth="1"/>
    <col min="3" max="3" width="45" customWidth="1"/>
  </cols>
  <sheetData>
    <row r="2" spans="1:3">
      <c r="A2" s="77"/>
    </row>
    <row r="3" spans="1:3">
      <c r="A3" s="77"/>
    </row>
    <row r="4" spans="1:3" ht="15.75">
      <c r="A4" s="77"/>
      <c r="B4" s="76" t="s">
        <v>209</v>
      </c>
    </row>
    <row r="5" spans="1:3">
      <c r="A5" s="77"/>
    </row>
    <row r="6" spans="1:3">
      <c r="A6" s="77"/>
    </row>
    <row r="7" spans="1:3" ht="15.75" thickBot="1">
      <c r="A7" s="78"/>
    </row>
    <row r="8" spans="1:3">
      <c r="A8" s="79"/>
      <c r="B8" s="96"/>
      <c r="C8" s="81"/>
    </row>
    <row r="9" spans="1:3" ht="22.5" customHeight="1">
      <c r="A9" s="80" t="s">
        <v>210</v>
      </c>
      <c r="B9" s="96"/>
      <c r="C9" s="82" t="s">
        <v>211</v>
      </c>
    </row>
    <row r="10" spans="1:3">
      <c r="A10" s="80"/>
      <c r="B10" s="68"/>
      <c r="C10" s="83"/>
    </row>
    <row r="11" spans="1:3">
      <c r="A11" s="80"/>
      <c r="B11" s="68"/>
      <c r="C11" s="83"/>
    </row>
    <row r="12" spans="1:3" ht="20.25" customHeight="1">
      <c r="A12" s="97" t="s">
        <v>212</v>
      </c>
      <c r="B12" s="97"/>
      <c r="C12" s="97" t="s">
        <v>213</v>
      </c>
    </row>
    <row r="13" spans="1:3" ht="15" customHeight="1">
      <c r="A13" s="97"/>
      <c r="B13" s="97"/>
      <c r="C13" s="97"/>
    </row>
    <row r="14" spans="1:3" ht="18.75" customHeight="1">
      <c r="A14" s="85" t="s">
        <v>214</v>
      </c>
      <c r="B14" s="70"/>
      <c r="C14" s="70" t="s">
        <v>215</v>
      </c>
    </row>
    <row r="15" spans="1:3" ht="16.5" customHeight="1">
      <c r="A15" s="73" t="s">
        <v>216</v>
      </c>
      <c r="B15" s="68"/>
      <c r="C15" s="68" t="s">
        <v>217</v>
      </c>
    </row>
    <row r="16" spans="1:3" ht="18.75" customHeight="1">
      <c r="A16" s="73" t="s">
        <v>218</v>
      </c>
      <c r="B16" s="93"/>
      <c r="C16" s="68" t="s">
        <v>220</v>
      </c>
    </row>
    <row r="17" spans="1:3" ht="19.5" customHeight="1">
      <c r="A17" s="73" t="s">
        <v>219</v>
      </c>
      <c r="B17" s="93"/>
      <c r="C17" s="68" t="s">
        <v>221</v>
      </c>
    </row>
    <row r="18" spans="1:3">
      <c r="A18" s="73"/>
      <c r="B18" s="68"/>
      <c r="C18" s="68"/>
    </row>
    <row r="19" spans="1:3">
      <c r="A19" s="73"/>
      <c r="B19" s="68"/>
      <c r="C19" s="68"/>
    </row>
    <row r="20" spans="1:3">
      <c r="A20" s="73"/>
      <c r="B20" s="68"/>
      <c r="C20" s="68"/>
    </row>
    <row r="21" spans="1:3" ht="15.75" thickBot="1">
      <c r="A21" s="86" t="s">
        <v>222</v>
      </c>
      <c r="B21" s="84"/>
      <c r="C21" s="87" t="s">
        <v>223</v>
      </c>
    </row>
    <row r="22" spans="1:3">
      <c r="A22" s="78"/>
    </row>
    <row r="23" spans="1:3">
      <c r="A23" s="78"/>
    </row>
    <row r="24" spans="1:3">
      <c r="A24" s="78"/>
      <c r="C24" s="88" t="s">
        <v>207</v>
      </c>
    </row>
    <row r="25" spans="1:3">
      <c r="A25" s="78"/>
      <c r="C25" s="88" t="s">
        <v>208</v>
      </c>
    </row>
    <row r="26" spans="1:3">
      <c r="A26" s="78"/>
    </row>
    <row r="27" spans="1:3">
      <c r="A27" s="78"/>
    </row>
  </sheetData>
  <mergeCells count="5">
    <mergeCell ref="B8:B9"/>
    <mergeCell ref="A12:A13"/>
    <mergeCell ref="B12:B13"/>
    <mergeCell ref="C12:C13"/>
    <mergeCell ref="B16:B1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</vt:lpstr>
      <vt:lpstr>Kopertina</vt:lpstr>
      <vt:lpstr>Detajim PASH</vt:lpstr>
      <vt:lpstr>Detajim PASH Sipas Natyres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Erind Asllani</dc:creator>
  <cp:lastModifiedBy>user</cp:lastModifiedBy>
  <cp:lastPrinted>2012-07-30T10:33:39Z</cp:lastPrinted>
  <dcterms:created xsi:type="dcterms:W3CDTF">2010-03-15T14:49:37Z</dcterms:created>
  <dcterms:modified xsi:type="dcterms:W3CDTF">2012-07-30T10:33:57Z</dcterms:modified>
</cp:coreProperties>
</file>