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390" windowHeight="4335" activeTab="2"/>
  </bookViews>
  <sheets>
    <sheet name="Kapaku" sheetId="5" r:id="rId1"/>
    <sheet name="Bilanci" sheetId="1" r:id="rId2"/>
    <sheet name="Ardhura Shpenzime" sheetId="2" r:id="rId3"/>
    <sheet name="Levizja e kapitalit" sheetId="4" r:id="rId4"/>
    <sheet name="Cash Flow1" sheetId="6" r:id="rId5"/>
  </sheets>
  <calcPr calcId="152511"/>
</workbook>
</file>

<file path=xl/calcChain.xml><?xml version="1.0" encoding="utf-8"?>
<calcChain xmlns="http://schemas.openxmlformats.org/spreadsheetml/2006/main">
  <c r="C30" i="6" l="1"/>
  <c r="B13" i="6"/>
  <c r="C13" i="6"/>
  <c r="B31" i="6"/>
  <c r="J7" i="4"/>
  <c r="J10" i="4"/>
  <c r="E19" i="1"/>
  <c r="E14" i="1"/>
  <c r="E46" i="1" s="1"/>
  <c r="E83" i="1"/>
  <c r="B32" i="6"/>
  <c r="B30" i="6" s="1"/>
  <c r="D13" i="2"/>
  <c r="D23" i="2" s="1"/>
  <c r="D25" i="2" s="1"/>
  <c r="E59" i="1"/>
  <c r="J17" i="4"/>
  <c r="J20" i="4"/>
  <c r="J24" i="4"/>
  <c r="J28" i="4"/>
  <c r="J32" i="4"/>
  <c r="I10" i="4"/>
  <c r="I34" i="4" s="1"/>
  <c r="H10" i="4"/>
  <c r="H34" i="4" s="1"/>
  <c r="G10" i="4"/>
  <c r="F10" i="4"/>
  <c r="F34" i="4"/>
  <c r="E10" i="4"/>
  <c r="E34" i="4"/>
  <c r="D10" i="4"/>
  <c r="D34" i="4"/>
  <c r="C10" i="4"/>
  <c r="C34" i="4"/>
  <c r="B10" i="4"/>
  <c r="B34" i="4"/>
  <c r="J33" i="4"/>
  <c r="J31" i="4"/>
  <c r="J30" i="4"/>
  <c r="J29" i="4"/>
  <c r="J27" i="4"/>
  <c r="J26" i="4"/>
  <c r="J25" i="4"/>
  <c r="J23" i="4"/>
  <c r="J22" i="4"/>
  <c r="J21" i="4"/>
  <c r="J19" i="4"/>
  <c r="J18" i="4"/>
  <c r="J16" i="4"/>
  <c r="J14" i="4"/>
  <c r="J13" i="4"/>
  <c r="J9" i="4"/>
  <c r="J8" i="4"/>
  <c r="G12" i="4" l="1"/>
  <c r="E84" i="1"/>
  <c r="E74" i="1" s="1"/>
  <c r="E85" i="1" s="1"/>
  <c r="J12" i="4" l="1"/>
  <c r="J34" i="4" s="1"/>
  <c r="G34" i="4"/>
</calcChain>
</file>

<file path=xl/sharedStrings.xml><?xml version="1.0" encoding="utf-8"?>
<sst xmlns="http://schemas.openxmlformats.org/spreadsheetml/2006/main" count="264" uniqueCount="220">
  <si>
    <t>BILANCI  SIPAS  FORMATIT</t>
  </si>
  <si>
    <t>Aktivet</t>
  </si>
  <si>
    <t>Viti  Raportues</t>
  </si>
  <si>
    <t>Viti Paraardhës</t>
  </si>
  <si>
    <t>I</t>
  </si>
  <si>
    <t>Aktivet afatshkurtra</t>
  </si>
  <si>
    <t>Aktive monetare</t>
  </si>
  <si>
    <t>Derivatë dhe aktive të mbajtura për tregtim</t>
  </si>
  <si>
    <t>i</t>
  </si>
  <si>
    <t>Derivatët</t>
  </si>
  <si>
    <t>ii</t>
  </si>
  <si>
    <t>Aktivet e mbajtura për tregëtim</t>
  </si>
  <si>
    <t>Aktive të tjera financiare afatshkurtëra</t>
  </si>
  <si>
    <t>Llogari/kërkesa të arkëtueshme</t>
  </si>
  <si>
    <t>Llogari/kërkesa të tjera të arkëtueshme</t>
  </si>
  <si>
    <t>iii</t>
  </si>
  <si>
    <t>Instrumente të tjera borxhi</t>
  </si>
  <si>
    <t>iv</t>
  </si>
  <si>
    <t>Investime të tjera financiare</t>
  </si>
  <si>
    <t>Inventari</t>
  </si>
  <si>
    <t>Lëndët e para</t>
  </si>
  <si>
    <t>Prodhim në proces</t>
  </si>
  <si>
    <t>Produkte të gatshme</t>
  </si>
  <si>
    <t>Mallra për rishitje</t>
  </si>
  <si>
    <t>v</t>
  </si>
  <si>
    <t>Parapagesat për furnizime</t>
  </si>
  <si>
    <t>Aktive biologjike afatshkurtra</t>
  </si>
  <si>
    <t>Aktive  afatshkurtëra të mbajtura për shitje</t>
  </si>
  <si>
    <t>Parapagimet dhe shpenzimet e shtyra</t>
  </si>
  <si>
    <t>II</t>
  </si>
  <si>
    <t>Aktivet afatgjata</t>
  </si>
  <si>
    <t>Investimet financiare afatgjata</t>
  </si>
  <si>
    <t>Pjesëmarrje të tjera në njësi të kontrolluara (vetëm në P.F)</t>
  </si>
  <si>
    <t>Aksione dhe investime të tjera në pjesëmarrje</t>
  </si>
  <si>
    <t>Aksione dhe letra të tjera me vlerë</t>
  </si>
  <si>
    <t>Llogari/ Kërkesa të arkëtueshme afatgjata</t>
  </si>
  <si>
    <t>Aktive afatgjata materiale</t>
  </si>
  <si>
    <t>Toka</t>
  </si>
  <si>
    <t>Ndërtesa</t>
  </si>
  <si>
    <t>Makineri dhe paisje</t>
  </si>
  <si>
    <t>Aktive të tjera afatgjata materiale (me vlerë kontabël)</t>
  </si>
  <si>
    <t>Aktivet biologjike afatgjata</t>
  </si>
  <si>
    <t>Aktivet  afatgjata jomateriale</t>
  </si>
  <si>
    <t>Emri i mirë</t>
  </si>
  <si>
    <t>Shpenzimet e zhvillimit</t>
  </si>
  <si>
    <t>Aktive të tjera afatgjata jo materiale</t>
  </si>
  <si>
    <t>Kapitali aksioner i papaguar</t>
  </si>
  <si>
    <t>Aktive të tjera afatgjata</t>
  </si>
  <si>
    <t>TOTALI I AKTIVIT</t>
  </si>
  <si>
    <t>Detyrimet dhe Kapitali</t>
  </si>
  <si>
    <t>Detyrimet afatshkurtëra</t>
  </si>
  <si>
    <t>Huamarrjet</t>
  </si>
  <si>
    <t>Huatë dhe obligacionet afatshkurtëra</t>
  </si>
  <si>
    <t>Kthimet/ripagesat e huave afatgjata</t>
  </si>
  <si>
    <t>Bono të konvertueshme</t>
  </si>
  <si>
    <t>Huatë dhe parapagimet</t>
  </si>
  <si>
    <t>Të pagueshme ndaj furnitorëve</t>
  </si>
  <si>
    <t>Të pagueshme ndaj punonjësve</t>
  </si>
  <si>
    <t>Detyrime tatimore</t>
  </si>
  <si>
    <t>Hua të tjera</t>
  </si>
  <si>
    <t>Parapagimet e arkëtuara</t>
  </si>
  <si>
    <t>Grantet dhe të ardhurat e shtyra</t>
  </si>
  <si>
    <t>Provizionet afatshkurtra</t>
  </si>
  <si>
    <t>Detyrimet  afatgjata</t>
  </si>
  <si>
    <t>Huatë afatgjata</t>
  </si>
  <si>
    <t>Hua, bono dhe detyrime nga qeraja financiare</t>
  </si>
  <si>
    <t>Bonot e konvertueshme</t>
  </si>
  <si>
    <t>Huamarrje të tjera afatgjata</t>
  </si>
  <si>
    <t>Provizione afatgjata</t>
  </si>
  <si>
    <t>III</t>
  </si>
  <si>
    <t>Kapitali</t>
  </si>
  <si>
    <t>Aksionet e pakicës</t>
  </si>
  <si>
    <t>Kapitai që i përket aksionerëve të shoqërisë mëmë</t>
  </si>
  <si>
    <t>Kapitali  aksioner</t>
  </si>
  <si>
    <t>Primi i aksionit</t>
  </si>
  <si>
    <t>Njësitë ose aksionet e thesarit (negative)</t>
  </si>
  <si>
    <t>Rezerva statutore</t>
  </si>
  <si>
    <t>Rezerva  ligjore</t>
  </si>
  <si>
    <t>Rezerva të tjera</t>
  </si>
  <si>
    <t>Fitimet e pashpërndara</t>
  </si>
  <si>
    <t>Fitimi (Humbja) e vitit financiar</t>
  </si>
  <si>
    <t>TOTALI I PASIVIT</t>
  </si>
  <si>
    <t>Jashtë Bilancit</t>
  </si>
  <si>
    <t>LLOGARI JASHTË BILANCIT</t>
  </si>
  <si>
    <t>c</t>
  </si>
  <si>
    <t>Te tjera llogari jashtë bilancit</t>
  </si>
  <si>
    <t>TOTALI I DETYRIMEVE DHE KAPITALIT</t>
  </si>
  <si>
    <t>Diferenca (Aktive - Pasive)</t>
  </si>
  <si>
    <t>PASQYRA E TË ARDHURAVE DHE E SHPENZIMEVE</t>
  </si>
  <si>
    <t>(Bazuar në Klasifikimin e Shpenzimeve sipas Natyrës)</t>
  </si>
  <si>
    <t>Nr</t>
  </si>
  <si>
    <t>Përshkrimi i Elementëve</t>
  </si>
  <si>
    <t>Referencat Nr.Llog.</t>
  </si>
  <si>
    <t>Viti Raportues</t>
  </si>
  <si>
    <t xml:space="preserve"> Viti  Paraardhës</t>
  </si>
  <si>
    <t>Shitjet neto</t>
  </si>
  <si>
    <t>Të ardhura të tjera nga veprimtaritë e shfrytëzimit</t>
  </si>
  <si>
    <t>702 - 704X, 706 - 708X</t>
  </si>
  <si>
    <t>Ndryshimet në inventarin e produkteve të gatshme dhe prodhimit në proces</t>
  </si>
  <si>
    <t>Materialet e konsumuara</t>
  </si>
  <si>
    <t>601 - 608X</t>
  </si>
  <si>
    <t>Kosto e punës</t>
  </si>
  <si>
    <t>641 - 648</t>
  </si>
  <si>
    <t>Amortizimet dhe zhvlerësimet</t>
  </si>
  <si>
    <t>68X</t>
  </si>
  <si>
    <t>Shpenzime të tjera</t>
  </si>
  <si>
    <t>61 - 63</t>
  </si>
  <si>
    <t>Totali i Shpenzimeve (Shuma 4 - 7)</t>
  </si>
  <si>
    <t>Fitimi apo humbja nga veprimtaria kryesore(1+2+/-3-8)</t>
  </si>
  <si>
    <t>Të ardhurat dhe shpenzimet financiare nga njësitë e kontrolluara</t>
  </si>
  <si>
    <t>Të ardhurat dhe shpenzimet financiare nga pjesëmarrjet</t>
  </si>
  <si>
    <t>Të ardhurat dhe shpenzimet financiare nga investime të tjera financiare afatgjata</t>
  </si>
  <si>
    <t>763, 764, 765, 664, 665</t>
  </si>
  <si>
    <t>Të ardhurat dhe shpenzimet nga interesat</t>
  </si>
  <si>
    <t>767, 667</t>
  </si>
  <si>
    <t>Fitimet (humbjet) nga kursi I këmbimit</t>
  </si>
  <si>
    <t>Të ardhura dhe shpenzime të tjera financiare</t>
  </si>
  <si>
    <t>768, 668</t>
  </si>
  <si>
    <t>Fitimi (humbja) para tatimit (9+/-13)</t>
  </si>
  <si>
    <t>Shpenzimet e tatimit mbi fitimin</t>
  </si>
  <si>
    <t>Fitimi (humbja) neto e Vitit Financiar (14-15)</t>
  </si>
  <si>
    <t>Elementët e pasqyrave të konsoliduara</t>
  </si>
  <si>
    <t>Pasqyra e Fluksit monetar - Metoda Direkte</t>
  </si>
  <si>
    <t>Viti  Paraardhës</t>
  </si>
  <si>
    <t>Fluksi Monetar nga veprimtaritë e Shfrytëzimit</t>
  </si>
  <si>
    <t>Mjetet monetare (MM) të arkëtuara nga klientët</t>
  </si>
  <si>
    <t>Mjete monetare (MM) të paguara ndaj furnitorëve dhe punonjësve</t>
  </si>
  <si>
    <t>Mjete monetare (MM) të ardhura nga veprimtaritë</t>
  </si>
  <si>
    <t>Interesi I paguar</t>
  </si>
  <si>
    <t>Tatimi mbi fitimin I paguar</t>
  </si>
  <si>
    <t>Mjete Monetare (MM) neto nga Veprimtaritë e Shfrytëzimit</t>
  </si>
  <si>
    <t>Fluksi monetar nga Veprimtaritë investuese</t>
  </si>
  <si>
    <t>Blerja e njësisë së kontrolluar X minus paratë e Arkëtuara</t>
  </si>
  <si>
    <t>Blerja e Aktiveve afatgjata materiale</t>
  </si>
  <si>
    <t>Të ardhuarat nga shitja e pajisjeve</t>
  </si>
  <si>
    <t>Interesi I Arkëtuar</t>
  </si>
  <si>
    <t>Dividentët e arkëtuar</t>
  </si>
  <si>
    <t>Mjetet monetare (MM) neto të përdorura nga veprimtaritë investuese</t>
  </si>
  <si>
    <t>Fluksi monetar nga Aktivitetet Financiare</t>
  </si>
  <si>
    <t>Të ardhura nag emetimi I kapitali aksioner</t>
  </si>
  <si>
    <t>Të ardhura nga huamarrje afatgjata</t>
  </si>
  <si>
    <t>Pagesat e detyrimeve të qirasë financiare</t>
  </si>
  <si>
    <t>Dividentë të paguar</t>
  </si>
  <si>
    <t>Mjetet monetare (MM) neto të përdorura nga veprimtaritë financiare</t>
  </si>
  <si>
    <t>Rritja/rënia neto e mjeteve monetare</t>
  </si>
  <si>
    <t>Mjetet monetare në fillim të periudhës kontabël</t>
  </si>
  <si>
    <t>Mjetet monetare në fund të periudhës kontabël</t>
  </si>
  <si>
    <t xml:space="preserve">Pasqyra e Ndryshimeve te Kapitalit </t>
  </si>
  <si>
    <r>
      <t xml:space="preserve">                                </t>
    </r>
    <r>
      <rPr>
        <b/>
        <sz val="10"/>
        <rFont val="Century"/>
        <family val="1"/>
      </rPr>
      <t xml:space="preserve"> Kapitali aksionar qe I perket  aksionareve te shoqerise meme</t>
    </r>
  </si>
  <si>
    <t>Primi</t>
  </si>
  <si>
    <t>Aksionet e</t>
  </si>
  <si>
    <t>Rez statut</t>
  </si>
  <si>
    <t>Rez.konv.</t>
  </si>
  <si>
    <t xml:space="preserve">Fitimi I </t>
  </si>
  <si>
    <t xml:space="preserve">Rezerva </t>
  </si>
  <si>
    <t>Shuma per</t>
  </si>
  <si>
    <t>TOTALI</t>
  </si>
  <si>
    <t>aksionar</t>
  </si>
  <si>
    <t>aksionit</t>
  </si>
  <si>
    <t>thesarit</t>
  </si>
  <si>
    <t>dhe ligjore</t>
  </si>
  <si>
    <t>mon.huaj</t>
  </si>
  <si>
    <t>pashperndare</t>
  </si>
  <si>
    <t xml:space="preserve">  te tjera</t>
  </si>
  <si>
    <t>reziqe</t>
  </si>
  <si>
    <t>Pozicioni me 31</t>
  </si>
  <si>
    <t xml:space="preserve">Efekti I ndryshim ne </t>
  </si>
  <si>
    <t>politikat kontabel</t>
  </si>
  <si>
    <t>Pozicioni I rregulluar</t>
  </si>
  <si>
    <t>Fitimi neto i</t>
  </si>
  <si>
    <t>periudhes kontabel</t>
  </si>
  <si>
    <t>Dividentet e paguar/</t>
  </si>
  <si>
    <t>deklaruar</t>
  </si>
  <si>
    <t>Transferime ne</t>
  </si>
  <si>
    <t>rezerven e detyruesh.</t>
  </si>
  <si>
    <t>me ligjore</t>
  </si>
  <si>
    <t>statutore</t>
  </si>
  <si>
    <t>rezerva te tjera</t>
  </si>
  <si>
    <t xml:space="preserve">Emetim I kapitalit </t>
  </si>
  <si>
    <t>Rezerva rivleresimi i</t>
  </si>
  <si>
    <t>AAGJ</t>
  </si>
  <si>
    <t>detyrimet</t>
  </si>
  <si>
    <t>Blerje aksionesh</t>
  </si>
  <si>
    <t>thesari</t>
  </si>
  <si>
    <t xml:space="preserve">Terheqja kapitali per </t>
  </si>
  <si>
    <t>zvogelim</t>
  </si>
  <si>
    <t xml:space="preserve">Pozicioni me 31 </t>
  </si>
  <si>
    <t xml:space="preserve">PASQYRAT  FINANCIARE </t>
  </si>
  <si>
    <t xml:space="preserve">(Mbeshtetur ne Ligjin nr. 9228, datë 29.04.2004 "Për Kontabilitetin dhe </t>
  </si>
  <si>
    <t xml:space="preserve"> Pasqyrat Financiare" të ndryshuar, dhe Standartet Kombëtare të Kontabilitetit </t>
  </si>
  <si>
    <t>SKK2</t>
  </si>
  <si>
    <t xml:space="preserve">Të dhëna indentifikuese </t>
  </si>
  <si>
    <t>Të dhëna të tjera</t>
  </si>
  <si>
    <t xml:space="preserve">Emri </t>
  </si>
  <si>
    <t>Individuale</t>
  </si>
  <si>
    <t>Pasqyra Financiare</t>
  </si>
  <si>
    <t>NIPT</t>
  </si>
  <si>
    <t>Të Konsoliduara</t>
  </si>
  <si>
    <t>Adresa</t>
  </si>
  <si>
    <t>Monedha</t>
  </si>
  <si>
    <t>lekë</t>
  </si>
  <si>
    <t>Data e krijimit</t>
  </si>
  <si>
    <t>Rrumbullakimi</t>
  </si>
  <si>
    <t>Nr. RegjTregt</t>
  </si>
  <si>
    <t xml:space="preserve">Periudha Kontabel </t>
  </si>
  <si>
    <t xml:space="preserve">Fusha e veprimtarisë </t>
  </si>
  <si>
    <t>Të ardhurat dhe shpenzimet financiare (humbja e aktiveve: makineri &amp; paisje)</t>
  </si>
  <si>
    <t>Mjeta monetare te paguara (TVSH, Taksa, Sigurime &amp; TAP)</t>
  </si>
  <si>
    <t>Mjete Monetare te ardhuara nga huamarje afatshkurter</t>
  </si>
  <si>
    <t>Totali i të Ardhurave dhe shpenzimeve financiare</t>
  </si>
  <si>
    <t>L01613008A</t>
  </si>
  <si>
    <t>"SHUTINA ENERGJI"</t>
  </si>
  <si>
    <t>Prodhim energjie</t>
  </si>
  <si>
    <t xml:space="preserve"> </t>
  </si>
  <si>
    <t>13/04/2010</t>
  </si>
  <si>
    <t>Qender Reps</t>
  </si>
  <si>
    <t>Komuna Orosh, Mirdite</t>
  </si>
  <si>
    <r>
      <t xml:space="preserve">  Nga</t>
    </r>
    <r>
      <rPr>
        <i/>
        <sz val="12"/>
        <rFont val="Garamond"/>
        <family val="1"/>
      </rPr>
      <t xml:space="preserve"> </t>
    </r>
    <r>
      <rPr>
        <b/>
        <i/>
        <sz val="14"/>
        <rFont val="Garamond"/>
        <family val="1"/>
      </rPr>
      <t xml:space="preserve">01,01,2012 </t>
    </r>
    <r>
      <rPr>
        <sz val="12"/>
        <rFont val="Garamond"/>
        <family val="1"/>
      </rPr>
      <t xml:space="preserve">Deri </t>
    </r>
    <r>
      <rPr>
        <b/>
        <i/>
        <sz val="14"/>
        <rFont val="Garamond"/>
        <family val="1"/>
      </rPr>
      <t>31.12.2012</t>
    </r>
  </si>
  <si>
    <r>
      <t xml:space="preserve">Data e plotësimit të PF  </t>
    </r>
    <r>
      <rPr>
        <b/>
        <i/>
        <sz val="14"/>
        <rFont val="Garamond"/>
        <family val="1"/>
      </rPr>
      <t>27.03.2013</t>
    </r>
  </si>
  <si>
    <t>BILANCI PER VITIN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</si>
</sst>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71" formatCode="_-* #,##0.00_L_e_k_-;\-* #,##0.00_L_e_k_-;_-* &quot;-&quot;??_L_e_k_-;_-@_-"/>
    <numFmt numFmtId="172" formatCode="_(* #,##0_);_(* \(#,##0\);_(* &quot;-&quot;??_);_(@_)"/>
    <numFmt numFmtId="175" formatCode="_(* #,##0.0_);_(* \(#,##0.0\);_(* &quot;-&quot;??_);_(@_)"/>
  </numFmts>
  <fonts count="24" x14ac:knownFonts="1">
    <font>
      <sz val="10"/>
      <name val="Arial"/>
    </font>
    <font>
      <sz val="10"/>
      <name val="Arial"/>
    </font>
    <font>
      <sz val="10"/>
      <name val="Century"/>
      <family val="1"/>
    </font>
    <font>
      <b/>
      <sz val="10"/>
      <name val="Century"/>
      <family val="1"/>
    </font>
    <font>
      <b/>
      <i/>
      <u/>
      <sz val="10"/>
      <name val="Century"/>
      <family val="1"/>
    </font>
    <font>
      <b/>
      <sz val="8"/>
      <name val="Century"/>
      <family val="1"/>
    </font>
    <font>
      <b/>
      <sz val="12"/>
      <name val="Century"/>
      <family val="1"/>
    </font>
    <font>
      <b/>
      <sz val="9"/>
      <name val="Century"/>
      <family val="1"/>
    </font>
    <font>
      <sz val="9"/>
      <name val="Century"/>
      <family val="1"/>
    </font>
    <font>
      <sz val="12"/>
      <name val="Garamond"/>
      <family val="1"/>
    </font>
    <font>
      <b/>
      <sz val="11"/>
      <name val="Garamond"/>
      <family val="1"/>
    </font>
    <font>
      <b/>
      <sz val="10"/>
      <name val="Garamond"/>
      <family val="1"/>
    </font>
    <font>
      <sz val="11"/>
      <name val="Garamond"/>
      <family val="1"/>
    </font>
    <font>
      <sz val="8"/>
      <name val="Arial"/>
      <family val="2"/>
    </font>
    <font>
      <sz val="20"/>
      <name val="Garamond"/>
      <family val="1"/>
    </font>
    <font>
      <b/>
      <sz val="20"/>
      <name val="Garamond"/>
      <family val="1"/>
    </font>
    <font>
      <b/>
      <sz val="12"/>
      <name val="Garamond"/>
      <family val="1"/>
    </font>
    <font>
      <b/>
      <i/>
      <sz val="14"/>
      <name val="Garamond"/>
      <family val="1"/>
    </font>
    <font>
      <sz val="14"/>
      <name val="Garamond"/>
      <family val="1"/>
    </font>
    <font>
      <i/>
      <sz val="12"/>
      <name val="Garamond"/>
      <family val="1"/>
    </font>
    <font>
      <b/>
      <i/>
      <sz val="12"/>
      <name val="Garamond"/>
      <family val="1"/>
    </font>
    <font>
      <sz val="10"/>
      <name val="Arial"/>
      <family val="2"/>
    </font>
    <font>
      <b/>
      <sz val="14"/>
      <name val="Garamond"/>
      <family val="1"/>
    </font>
    <font>
      <b/>
      <i/>
      <sz val="9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3" fillId="2" borderId="0" xfId="0" applyFont="1" applyFill="1" applyBorder="1"/>
    <xf numFmtId="0" fontId="7" fillId="2" borderId="1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3" fillId="2" borderId="12" xfId="0" applyFont="1" applyFill="1" applyBorder="1"/>
    <xf numFmtId="0" fontId="2" fillId="2" borderId="13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0" fontId="3" fillId="2" borderId="14" xfId="0" applyFont="1" applyFill="1" applyBorder="1"/>
    <xf numFmtId="0" fontId="2" fillId="2" borderId="15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7" xfId="0" applyFont="1" applyBorder="1"/>
    <xf numFmtId="0" fontId="9" fillId="0" borderId="0" xfId="0" applyFont="1"/>
    <xf numFmtId="0" fontId="10" fillId="3" borderId="7" xfId="0" applyFont="1" applyFill="1" applyBorder="1"/>
    <xf numFmtId="0" fontId="11" fillId="3" borderId="7" xfId="0" applyFont="1" applyFill="1" applyBorder="1" applyAlignment="1">
      <alignment horizontal="center"/>
    </xf>
    <xf numFmtId="0" fontId="10" fillId="0" borderId="7" xfId="0" applyFont="1" applyBorder="1"/>
    <xf numFmtId="0" fontId="12" fillId="0" borderId="7" xfId="0" applyFont="1" applyBorder="1"/>
    <xf numFmtId="0" fontId="2" fillId="0" borderId="16" xfId="0" applyFont="1" applyBorder="1" applyAlignment="1"/>
    <xf numFmtId="0" fontId="2" fillId="0" borderId="17" xfId="0" applyFont="1" applyBorder="1" applyAlignment="1"/>
    <xf numFmtId="0" fontId="2" fillId="0" borderId="7" xfId="0" applyFont="1" applyBorder="1" applyAlignment="1"/>
    <xf numFmtId="0" fontId="2" fillId="0" borderId="17" xfId="0" applyFont="1" applyBorder="1"/>
    <xf numFmtId="0" fontId="8" fillId="0" borderId="18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21" xfId="0" applyFont="1" applyBorder="1"/>
    <xf numFmtId="0" fontId="7" fillId="0" borderId="5" xfId="0" applyFont="1" applyBorder="1"/>
    <xf numFmtId="0" fontId="5" fillId="0" borderId="21" xfId="0" applyFont="1" applyBorder="1" applyAlignment="1">
      <alignment horizontal="center"/>
    </xf>
    <xf numFmtId="0" fontId="5" fillId="0" borderId="5" xfId="0" applyFont="1" applyBorder="1"/>
    <xf numFmtId="0" fontId="5" fillId="0" borderId="22" xfId="0" applyFont="1" applyBorder="1"/>
    <xf numFmtId="0" fontId="7" fillId="0" borderId="16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9" fillId="0" borderId="0" xfId="0" applyFont="1" applyBorder="1"/>
    <xf numFmtId="0" fontId="9" fillId="0" borderId="24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25" xfId="0" applyFont="1" applyBorder="1"/>
    <xf numFmtId="0" fontId="9" fillId="0" borderId="26" xfId="0" applyFont="1" applyBorder="1"/>
    <xf numFmtId="0" fontId="14" fillId="0" borderId="0" xfId="0" applyFont="1" applyBorder="1"/>
    <xf numFmtId="0" fontId="9" fillId="0" borderId="0" xfId="0" applyFont="1" applyBorder="1" applyAlignment="1"/>
    <xf numFmtId="0" fontId="16" fillId="0" borderId="0" xfId="0" applyFont="1" applyBorder="1" applyAlignment="1"/>
    <xf numFmtId="0" fontId="17" fillId="0" borderId="0" xfId="0" applyFont="1" applyBorder="1"/>
    <xf numFmtId="0" fontId="17" fillId="0" borderId="24" xfId="0" applyFont="1" applyBorder="1"/>
    <xf numFmtId="0" fontId="17" fillId="0" borderId="26" xfId="0" applyFont="1" applyBorder="1"/>
    <xf numFmtId="0" fontId="18" fillId="0" borderId="24" xfId="0" applyFont="1" applyBorder="1"/>
    <xf numFmtId="0" fontId="20" fillId="0" borderId="26" xfId="0" applyFont="1" applyBorder="1"/>
    <xf numFmtId="0" fontId="20" fillId="0" borderId="0" xfId="0" applyFont="1" applyBorder="1"/>
    <xf numFmtId="0" fontId="20" fillId="0" borderId="24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43" fontId="2" fillId="0" borderId="0" xfId="1" applyFont="1"/>
    <xf numFmtId="0" fontId="2" fillId="0" borderId="0" xfId="0" applyFont="1" applyAlignment="1">
      <alignment wrapText="1"/>
    </xf>
    <xf numFmtId="0" fontId="3" fillId="2" borderId="3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3" fontId="2" fillId="2" borderId="16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3" fontId="3" fillId="2" borderId="7" xfId="1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/>
    </xf>
    <xf numFmtId="17" fontId="7" fillId="0" borderId="21" xfId="0" applyNumberFormat="1" applyFont="1" applyBorder="1" applyAlignment="1">
      <alignment horizontal="center"/>
    </xf>
    <xf numFmtId="3" fontId="2" fillId="2" borderId="0" xfId="0" applyNumberFormat="1" applyFont="1" applyFill="1"/>
    <xf numFmtId="0" fontId="5" fillId="2" borderId="35" xfId="0" applyFont="1" applyFill="1" applyBorder="1" applyAlignment="1">
      <alignment horizontal="center"/>
    </xf>
    <xf numFmtId="3" fontId="2" fillId="2" borderId="0" xfId="0" applyNumberFormat="1" applyFont="1" applyFill="1" applyBorder="1"/>
    <xf numFmtId="175" fontId="2" fillId="0" borderId="0" xfId="1" applyNumberFormat="1" applyFont="1"/>
    <xf numFmtId="172" fontId="2" fillId="0" borderId="0" xfId="1" applyNumberFormat="1" applyFont="1"/>
    <xf numFmtId="3" fontId="9" fillId="0" borderId="7" xfId="1" applyNumberFormat="1" applyFont="1" applyBorder="1"/>
    <xf numFmtId="3" fontId="16" fillId="0" borderId="7" xfId="1" applyNumberFormat="1" applyFont="1" applyBorder="1"/>
    <xf numFmtId="3" fontId="16" fillId="2" borderId="7" xfId="1" applyNumberFormat="1" applyFont="1" applyFill="1" applyBorder="1" applyAlignment="1">
      <alignment horizontal="right"/>
    </xf>
    <xf numFmtId="3" fontId="16" fillId="2" borderId="7" xfId="0" applyNumberFormat="1" applyFont="1" applyFill="1" applyBorder="1"/>
    <xf numFmtId="3" fontId="16" fillId="2" borderId="7" xfId="0" applyNumberFormat="1" applyFont="1" applyFill="1" applyBorder="1" applyAlignment="1">
      <alignment horizontal="right"/>
    </xf>
    <xf numFmtId="3" fontId="9" fillId="2" borderId="7" xfId="0" applyNumberFormat="1" applyFont="1" applyFill="1" applyBorder="1"/>
    <xf numFmtId="3" fontId="9" fillId="2" borderId="7" xfId="0" applyNumberFormat="1" applyFont="1" applyFill="1" applyBorder="1" applyAlignment="1">
      <alignment horizontal="right"/>
    </xf>
    <xf numFmtId="3" fontId="9" fillId="2" borderId="7" xfId="1" applyNumberFormat="1" applyFont="1" applyFill="1" applyBorder="1" applyAlignment="1">
      <alignment horizontal="right"/>
    </xf>
    <xf numFmtId="3" fontId="22" fillId="2" borderId="9" xfId="0" applyNumberFormat="1" applyFont="1" applyFill="1" applyBorder="1"/>
    <xf numFmtId="3" fontId="9" fillId="0" borderId="16" xfId="1" applyNumberFormat="1" applyFont="1" applyBorder="1"/>
    <xf numFmtId="3" fontId="9" fillId="0" borderId="36" xfId="1" applyNumberFormat="1" applyFont="1" applyBorder="1"/>
    <xf numFmtId="3" fontId="16" fillId="0" borderId="21" xfId="1" applyNumberFormat="1" applyFont="1" applyBorder="1"/>
    <xf numFmtId="3" fontId="9" fillId="0" borderId="21" xfId="1" applyNumberFormat="1" applyFont="1" applyBorder="1"/>
    <xf numFmtId="3" fontId="16" fillId="0" borderId="19" xfId="1" applyNumberFormat="1" applyFont="1" applyBorder="1"/>
    <xf numFmtId="3" fontId="9" fillId="0" borderId="18" xfId="1" applyNumberFormat="1" applyFont="1" applyBorder="1"/>
    <xf numFmtId="3" fontId="16" fillId="0" borderId="16" xfId="1" applyNumberFormat="1" applyFont="1" applyBorder="1"/>
    <xf numFmtId="3" fontId="9" fillId="0" borderId="20" xfId="1" applyNumberFormat="1" applyFont="1" applyBorder="1"/>
    <xf numFmtId="3" fontId="16" fillId="0" borderId="23" xfId="1" applyNumberFormat="1" applyFont="1" applyBorder="1"/>
    <xf numFmtId="3" fontId="9" fillId="0" borderId="23" xfId="1" applyNumberFormat="1" applyFont="1" applyBorder="1"/>
    <xf numFmtId="3" fontId="9" fillId="0" borderId="37" xfId="1" applyNumberFormat="1" applyFont="1" applyBorder="1"/>
    <xf numFmtId="3" fontId="16" fillId="0" borderId="22" xfId="1" applyNumberFormat="1" applyFont="1" applyBorder="1"/>
    <xf numFmtId="3" fontId="16" fillId="0" borderId="5" xfId="1" applyNumberFormat="1" applyFont="1" applyBorder="1"/>
    <xf numFmtId="0" fontId="0" fillId="0" borderId="0" xfId="0" applyFill="1" applyBorder="1"/>
    <xf numFmtId="43" fontId="0" fillId="0" borderId="0" xfId="0" applyNumberFormat="1" applyFill="1" applyBorder="1"/>
    <xf numFmtId="3" fontId="2" fillId="0" borderId="0" xfId="0" applyNumberFormat="1" applyFont="1" applyFill="1" applyBorder="1"/>
    <xf numFmtId="172" fontId="2" fillId="0" borderId="0" xfId="1" applyNumberFormat="1" applyFont="1" applyFill="1" applyBorder="1"/>
    <xf numFmtId="3" fontId="0" fillId="0" borderId="0" xfId="0" applyNumberFormat="1" applyFill="1" applyBorder="1"/>
    <xf numFmtId="171" fontId="21" fillId="0" borderId="0" xfId="0" applyNumberFormat="1" applyFont="1" applyFill="1" applyBorder="1"/>
    <xf numFmtId="43" fontId="0" fillId="0" borderId="0" xfId="1" applyFont="1" applyFill="1" applyBorder="1"/>
    <xf numFmtId="171" fontId="0" fillId="0" borderId="0" xfId="0" applyNumberFormat="1" applyFill="1" applyBorder="1"/>
    <xf numFmtId="0" fontId="23" fillId="0" borderId="0" xfId="0" applyNumberFormat="1" applyFont="1" applyBorder="1"/>
    <xf numFmtId="3" fontId="2" fillId="0" borderId="0" xfId="0" applyNumberFormat="1" applyFont="1"/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16" workbookViewId="0">
      <selection activeCell="C23" sqref="C23"/>
    </sheetView>
  </sheetViews>
  <sheetFormatPr defaultRowHeight="12.75" x14ac:dyDescent="0.2"/>
  <cols>
    <col min="1" max="1" width="3.5703125" customWidth="1"/>
    <col min="2" max="2" width="11.42578125" customWidth="1"/>
    <col min="3" max="9" width="8.28515625" customWidth="1"/>
    <col min="10" max="10" width="11.7109375" customWidth="1"/>
    <col min="11" max="11" width="4.7109375" customWidth="1"/>
  </cols>
  <sheetData>
    <row r="1" spans="1:11" ht="13.5" thickBot="1" x14ac:dyDescent="0.25"/>
    <row r="2" spans="1:11" ht="15.75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1"/>
    </row>
    <row r="3" spans="1:11" ht="15.75" x14ac:dyDescent="0.25">
      <c r="A3" s="72"/>
      <c r="B3" s="67"/>
      <c r="C3" s="67"/>
      <c r="D3" s="67"/>
      <c r="E3" s="67"/>
      <c r="F3" s="67"/>
      <c r="G3" s="67"/>
      <c r="H3" s="67"/>
      <c r="I3" s="67"/>
      <c r="J3" s="67"/>
      <c r="K3" s="68"/>
    </row>
    <row r="4" spans="1:11" ht="15.75" x14ac:dyDescent="0.25">
      <c r="A4" s="72"/>
      <c r="B4" s="67"/>
      <c r="C4" s="67"/>
      <c r="D4" s="67"/>
      <c r="E4" s="67"/>
      <c r="F4" s="67"/>
      <c r="G4" s="67"/>
      <c r="H4" s="67"/>
      <c r="I4" s="67"/>
      <c r="J4" s="67"/>
      <c r="K4" s="68"/>
    </row>
    <row r="5" spans="1:11" ht="15.75" x14ac:dyDescent="0.25">
      <c r="A5" s="72"/>
      <c r="B5" s="67"/>
      <c r="C5" s="67"/>
      <c r="D5" s="67"/>
      <c r="E5" s="67"/>
      <c r="F5" s="67"/>
      <c r="G5" s="67"/>
      <c r="H5" s="67"/>
      <c r="I5" s="67"/>
      <c r="J5" s="67"/>
      <c r="K5" s="68"/>
    </row>
    <row r="6" spans="1:11" ht="26.25" x14ac:dyDescent="0.4">
      <c r="A6" s="72"/>
      <c r="B6" s="73"/>
      <c r="C6" s="152" t="s">
        <v>187</v>
      </c>
      <c r="D6" s="152"/>
      <c r="E6" s="152"/>
      <c r="F6" s="152"/>
      <c r="G6" s="152"/>
      <c r="H6" s="152"/>
      <c r="I6" s="73"/>
      <c r="J6" s="73"/>
      <c r="K6" s="68"/>
    </row>
    <row r="7" spans="1:11" ht="15.75" x14ac:dyDescent="0.25">
      <c r="A7" s="72"/>
      <c r="B7" s="67"/>
      <c r="C7" s="67"/>
      <c r="D7" s="67"/>
      <c r="E7" s="67"/>
      <c r="F7" s="67"/>
      <c r="G7" s="67"/>
      <c r="H7" s="67"/>
      <c r="I7" s="67"/>
      <c r="J7" s="67"/>
      <c r="K7" s="68"/>
    </row>
    <row r="8" spans="1:11" ht="15.75" x14ac:dyDescent="0.25">
      <c r="A8" s="72"/>
      <c r="B8" s="67"/>
      <c r="C8" s="67"/>
      <c r="D8" s="67"/>
      <c r="E8" s="67"/>
      <c r="F8" s="67"/>
      <c r="G8" s="67"/>
      <c r="H8" s="67"/>
      <c r="I8" s="67"/>
      <c r="J8" s="67"/>
      <c r="K8" s="68"/>
    </row>
    <row r="9" spans="1:11" ht="15.75" x14ac:dyDescent="0.25">
      <c r="A9" s="72"/>
      <c r="B9" s="153" t="s">
        <v>188</v>
      </c>
      <c r="C9" s="153"/>
      <c r="D9" s="153"/>
      <c r="E9" s="153"/>
      <c r="F9" s="153"/>
      <c r="G9" s="153"/>
      <c r="H9" s="153"/>
      <c r="I9" s="153"/>
      <c r="J9" s="153"/>
      <c r="K9" s="68"/>
    </row>
    <row r="10" spans="1:11" ht="15.75" x14ac:dyDescent="0.25">
      <c r="A10" s="72"/>
      <c r="B10" s="153" t="s">
        <v>189</v>
      </c>
      <c r="C10" s="153"/>
      <c r="D10" s="153"/>
      <c r="E10" s="153"/>
      <c r="F10" s="153"/>
      <c r="G10" s="153"/>
      <c r="H10" s="153"/>
      <c r="I10" s="153"/>
      <c r="J10" s="153"/>
      <c r="K10" s="68"/>
    </row>
    <row r="11" spans="1:11" ht="15.75" x14ac:dyDescent="0.25">
      <c r="A11" s="72"/>
      <c r="B11" s="74"/>
      <c r="C11" s="74"/>
      <c r="D11" s="74"/>
      <c r="E11" s="75" t="s">
        <v>190</v>
      </c>
      <c r="F11" s="74"/>
      <c r="G11" s="74"/>
      <c r="H11" s="74"/>
      <c r="I11" s="74"/>
      <c r="J11" s="74"/>
      <c r="K11" s="68"/>
    </row>
    <row r="12" spans="1:11" ht="15.75" x14ac:dyDescent="0.25">
      <c r="A12" s="72"/>
      <c r="B12" s="74"/>
      <c r="C12" s="74"/>
      <c r="D12" s="74"/>
      <c r="E12" s="74"/>
      <c r="F12" s="74"/>
      <c r="G12" s="74"/>
      <c r="H12" s="74"/>
      <c r="I12" s="74"/>
      <c r="J12" s="74"/>
      <c r="K12" s="68"/>
    </row>
    <row r="13" spans="1:11" ht="15.75" x14ac:dyDescent="0.25">
      <c r="A13" s="72"/>
      <c r="B13" s="74"/>
      <c r="C13" s="74"/>
      <c r="D13" s="74"/>
      <c r="E13" s="74"/>
      <c r="F13" s="74"/>
      <c r="G13" s="74"/>
      <c r="H13" s="74"/>
      <c r="I13" s="74"/>
      <c r="J13" s="74"/>
      <c r="K13" s="68"/>
    </row>
    <row r="14" spans="1:11" ht="15.75" x14ac:dyDescent="0.25">
      <c r="A14" s="72"/>
      <c r="B14" s="74"/>
      <c r="D14" s="74"/>
      <c r="E14" s="74"/>
      <c r="F14" s="74"/>
      <c r="G14" s="74"/>
      <c r="H14" s="74"/>
      <c r="I14" s="74"/>
      <c r="J14" s="74"/>
      <c r="K14" s="68"/>
    </row>
    <row r="15" spans="1:11" ht="15.75" x14ac:dyDescent="0.25">
      <c r="A15" s="72"/>
      <c r="B15" s="67"/>
      <c r="C15" s="67"/>
      <c r="D15" s="67"/>
      <c r="E15" s="67"/>
      <c r="F15" s="67"/>
      <c r="G15" s="67"/>
      <c r="H15" s="67"/>
      <c r="I15" s="67"/>
      <c r="J15" s="67"/>
      <c r="K15" s="68"/>
    </row>
    <row r="16" spans="1:11" ht="15.75" x14ac:dyDescent="0.25">
      <c r="A16" s="72"/>
      <c r="B16" s="67"/>
      <c r="C16" s="67"/>
      <c r="D16" s="67"/>
      <c r="E16" s="67"/>
      <c r="F16" s="67"/>
      <c r="G16" s="67"/>
      <c r="H16" s="67"/>
      <c r="I16" s="67"/>
      <c r="J16" s="67"/>
      <c r="K16" s="68"/>
    </row>
    <row r="17" spans="1:11" ht="15.75" x14ac:dyDescent="0.25">
      <c r="A17" s="72"/>
      <c r="B17" s="67"/>
      <c r="C17" s="67"/>
      <c r="D17" s="67"/>
      <c r="E17" s="67"/>
      <c r="F17" s="67"/>
      <c r="G17" s="67"/>
      <c r="H17" s="67"/>
      <c r="I17" s="67"/>
      <c r="J17" s="67"/>
      <c r="K17" s="68"/>
    </row>
    <row r="18" spans="1:11" ht="16.5" thickBot="1" x14ac:dyDescent="0.3">
      <c r="A18" s="72"/>
      <c r="B18" s="67"/>
      <c r="C18" s="67"/>
      <c r="D18" s="67"/>
      <c r="E18" s="67"/>
      <c r="F18" s="67"/>
      <c r="G18" s="67"/>
      <c r="H18" s="67"/>
      <c r="I18" s="67"/>
      <c r="J18" s="67"/>
      <c r="K18" s="68"/>
    </row>
    <row r="19" spans="1:11" ht="15.75" x14ac:dyDescent="0.25">
      <c r="A19" s="72"/>
      <c r="B19" s="154" t="s">
        <v>191</v>
      </c>
      <c r="C19" s="155"/>
      <c r="D19" s="155"/>
      <c r="E19" s="156"/>
      <c r="F19" s="67"/>
      <c r="G19" s="154" t="s">
        <v>192</v>
      </c>
      <c r="H19" s="155"/>
      <c r="I19" s="155"/>
      <c r="J19" s="156"/>
      <c r="K19" s="68"/>
    </row>
    <row r="20" spans="1:11" ht="15.75" x14ac:dyDescent="0.25">
      <c r="A20" s="72"/>
      <c r="B20" s="72"/>
      <c r="C20" s="67"/>
      <c r="D20" s="67"/>
      <c r="E20" s="68"/>
      <c r="F20" s="67"/>
      <c r="G20" s="72"/>
      <c r="H20" s="67"/>
      <c r="I20" s="67"/>
      <c r="J20" s="68"/>
      <c r="K20" s="68"/>
    </row>
    <row r="21" spans="1:11" ht="18.75" x14ac:dyDescent="0.3">
      <c r="A21" s="72"/>
      <c r="B21" s="72" t="s">
        <v>193</v>
      </c>
      <c r="C21" s="81" t="s">
        <v>211</v>
      </c>
      <c r="D21" s="76"/>
      <c r="E21" s="68"/>
      <c r="F21" s="67"/>
      <c r="G21" s="72"/>
      <c r="H21" s="67"/>
      <c r="I21" s="67" t="s">
        <v>194</v>
      </c>
      <c r="J21" s="68"/>
      <c r="K21" s="68"/>
    </row>
    <row r="22" spans="1:11" ht="15.75" x14ac:dyDescent="0.25">
      <c r="A22" s="72"/>
      <c r="B22" s="72"/>
      <c r="C22" s="67"/>
      <c r="D22" s="67"/>
      <c r="E22" s="68"/>
      <c r="F22" s="67"/>
      <c r="G22" s="72" t="s">
        <v>195</v>
      </c>
      <c r="H22" s="67"/>
      <c r="I22" s="67"/>
      <c r="J22" s="68"/>
      <c r="K22" s="68"/>
    </row>
    <row r="23" spans="1:11" ht="18.75" x14ac:dyDescent="0.3">
      <c r="A23" s="72"/>
      <c r="B23" s="72" t="s">
        <v>196</v>
      </c>
      <c r="C23" s="76" t="s">
        <v>210</v>
      </c>
      <c r="D23" s="76"/>
      <c r="E23" s="68"/>
      <c r="F23" s="67"/>
      <c r="G23" s="72"/>
      <c r="H23" s="67"/>
      <c r="I23" s="67" t="s">
        <v>197</v>
      </c>
      <c r="J23" s="68"/>
      <c r="K23" s="68"/>
    </row>
    <row r="24" spans="1:11" ht="15.75" x14ac:dyDescent="0.25">
      <c r="A24" s="72"/>
      <c r="B24" s="72"/>
      <c r="C24" s="67"/>
      <c r="D24" s="67"/>
      <c r="E24" s="68"/>
      <c r="F24" s="67"/>
      <c r="G24" s="72"/>
      <c r="H24" s="67"/>
      <c r="I24" s="67"/>
      <c r="J24" s="68"/>
      <c r="K24" s="68"/>
    </row>
    <row r="25" spans="1:11" ht="18.75" x14ac:dyDescent="0.3">
      <c r="A25" s="72"/>
      <c r="B25" s="72" t="s">
        <v>198</v>
      </c>
      <c r="C25" s="76" t="s">
        <v>215</v>
      </c>
      <c r="D25" s="76"/>
      <c r="E25" s="77"/>
      <c r="F25" s="67"/>
      <c r="G25" s="72" t="s">
        <v>199</v>
      </c>
      <c r="H25" s="67"/>
      <c r="I25" s="76" t="s">
        <v>200</v>
      </c>
      <c r="J25" s="68"/>
      <c r="K25" s="68"/>
    </row>
    <row r="26" spans="1:11" ht="18.75" x14ac:dyDescent="0.3">
      <c r="A26" s="72"/>
      <c r="B26" s="78" t="s">
        <v>216</v>
      </c>
      <c r="C26" s="76"/>
      <c r="D26" s="76"/>
      <c r="E26" s="77"/>
      <c r="F26" s="67"/>
      <c r="G26" s="72"/>
      <c r="H26" s="67"/>
      <c r="I26" s="67"/>
      <c r="J26" s="68"/>
      <c r="K26" s="68"/>
    </row>
    <row r="27" spans="1:11" ht="18.75" x14ac:dyDescent="0.3">
      <c r="A27" s="72"/>
      <c r="B27" s="72" t="s">
        <v>201</v>
      </c>
      <c r="C27" s="67"/>
      <c r="D27" s="150" t="s">
        <v>214</v>
      </c>
      <c r="E27" s="79"/>
      <c r="F27" s="67"/>
      <c r="G27" s="72" t="s">
        <v>202</v>
      </c>
      <c r="H27" s="67"/>
      <c r="I27" s="67"/>
      <c r="J27" s="68"/>
      <c r="K27" s="68"/>
    </row>
    <row r="28" spans="1:11" ht="15.75" x14ac:dyDescent="0.25">
      <c r="A28" s="72"/>
      <c r="B28" s="72"/>
      <c r="C28" s="67"/>
      <c r="D28" s="67"/>
      <c r="E28" s="68"/>
      <c r="F28" s="67"/>
      <c r="G28" s="72"/>
      <c r="H28" s="67"/>
      <c r="I28" s="67"/>
      <c r="J28" s="68"/>
      <c r="K28" s="68"/>
    </row>
    <row r="29" spans="1:11" ht="18.75" x14ac:dyDescent="0.3">
      <c r="A29" s="72"/>
      <c r="B29" s="72" t="s">
        <v>203</v>
      </c>
      <c r="C29" s="67"/>
      <c r="D29" s="76"/>
      <c r="E29" s="68"/>
      <c r="F29" s="67"/>
      <c r="G29" s="72" t="s">
        <v>204</v>
      </c>
      <c r="H29" s="67"/>
      <c r="I29" s="67"/>
      <c r="J29" s="68"/>
      <c r="K29" s="68"/>
    </row>
    <row r="30" spans="1:11" ht="18.75" x14ac:dyDescent="0.3">
      <c r="A30" s="72"/>
      <c r="B30" s="72"/>
      <c r="C30" s="67"/>
      <c r="D30" s="67"/>
      <c r="E30" s="68"/>
      <c r="F30" s="67"/>
      <c r="G30" s="72" t="s">
        <v>217</v>
      </c>
      <c r="H30" s="67"/>
      <c r="I30" s="68"/>
      <c r="J30" s="68"/>
      <c r="K30" s="68"/>
    </row>
    <row r="31" spans="1:11" ht="15.75" x14ac:dyDescent="0.25">
      <c r="A31" s="72"/>
      <c r="B31" s="72" t="s">
        <v>205</v>
      </c>
      <c r="C31" s="67"/>
      <c r="D31" s="67"/>
      <c r="E31" s="68"/>
      <c r="F31" s="67"/>
      <c r="G31" s="72"/>
      <c r="H31" s="67"/>
      <c r="I31" s="67"/>
      <c r="J31" s="68"/>
      <c r="K31" s="68"/>
    </row>
    <row r="32" spans="1:11" ht="15.75" x14ac:dyDescent="0.25">
      <c r="A32" s="72"/>
      <c r="B32" s="72"/>
      <c r="C32" s="67"/>
      <c r="D32" s="67"/>
      <c r="E32" s="68"/>
      <c r="F32" s="67"/>
      <c r="G32" s="72"/>
      <c r="H32" s="67"/>
      <c r="I32" s="67"/>
      <c r="J32" s="68"/>
      <c r="K32" s="68"/>
    </row>
    <row r="33" spans="1:11" ht="18.75" x14ac:dyDescent="0.3">
      <c r="A33" s="72"/>
      <c r="B33" s="80" t="s">
        <v>212</v>
      </c>
      <c r="C33" s="81"/>
      <c r="D33" s="81"/>
      <c r="E33" s="82"/>
      <c r="F33" s="67"/>
      <c r="G33" s="72" t="s">
        <v>218</v>
      </c>
      <c r="H33" s="67"/>
      <c r="I33" s="67"/>
      <c r="J33" s="68"/>
      <c r="K33" s="68"/>
    </row>
    <row r="34" spans="1:11" ht="15.75" x14ac:dyDescent="0.25">
      <c r="A34" s="72"/>
      <c r="B34" s="72"/>
      <c r="C34" s="67"/>
      <c r="D34" s="67"/>
      <c r="E34" s="68"/>
      <c r="F34" s="67"/>
      <c r="G34" s="72"/>
      <c r="H34" s="67"/>
      <c r="I34" s="67"/>
      <c r="J34" s="68"/>
      <c r="K34" s="68"/>
    </row>
    <row r="35" spans="1:11" ht="16.5" thickBot="1" x14ac:dyDescent="0.3">
      <c r="A35" s="72"/>
      <c r="B35" s="83"/>
      <c r="C35" s="84"/>
      <c r="D35" s="84"/>
      <c r="E35" s="85"/>
      <c r="F35" s="67"/>
      <c r="G35" s="83"/>
      <c r="H35" s="84"/>
      <c r="I35" s="84"/>
      <c r="J35" s="85"/>
      <c r="K35" s="68"/>
    </row>
    <row r="36" spans="1:11" ht="15.75" x14ac:dyDescent="0.25">
      <c r="A36" s="72"/>
      <c r="B36" s="67"/>
      <c r="C36" s="67"/>
      <c r="D36" s="67"/>
      <c r="E36" s="67"/>
      <c r="F36" s="67"/>
      <c r="G36" s="67"/>
      <c r="H36" s="67"/>
      <c r="I36" s="67"/>
      <c r="J36" s="67"/>
      <c r="K36" s="68"/>
    </row>
    <row r="37" spans="1:11" ht="15.75" x14ac:dyDescent="0.25">
      <c r="A37" s="72"/>
      <c r="B37" s="67"/>
      <c r="C37" s="67"/>
      <c r="D37" s="67"/>
      <c r="E37" s="67"/>
      <c r="F37" s="67"/>
      <c r="G37" s="67"/>
      <c r="H37" s="67"/>
      <c r="I37" s="67"/>
      <c r="J37" s="67"/>
      <c r="K37" s="68"/>
    </row>
    <row r="38" spans="1:11" ht="16.5" thickBot="1" x14ac:dyDescent="0.3">
      <c r="A38" s="83"/>
      <c r="B38" s="84"/>
      <c r="C38" s="84"/>
      <c r="D38" s="84"/>
      <c r="E38" s="84"/>
      <c r="F38" s="84"/>
      <c r="G38" s="84"/>
      <c r="H38" s="84"/>
      <c r="I38" s="84"/>
      <c r="J38" s="84"/>
      <c r="K38" s="85"/>
    </row>
  </sheetData>
  <mergeCells count="5">
    <mergeCell ref="C6:H6"/>
    <mergeCell ref="B9:J9"/>
    <mergeCell ref="B10:J10"/>
    <mergeCell ref="B19:E19"/>
    <mergeCell ref="G19:J19"/>
  </mergeCells>
  <phoneticPr fontId="13" type="noConversion"/>
  <pageMargins left="0.7" right="0.46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workbookViewId="0">
      <selection activeCell="G48" sqref="G48"/>
    </sheetView>
  </sheetViews>
  <sheetFormatPr defaultRowHeight="12.75" x14ac:dyDescent="0.2"/>
  <cols>
    <col min="1" max="1" width="3.5703125" style="2" customWidth="1"/>
    <col min="2" max="2" width="3.85546875" style="2" customWidth="1"/>
    <col min="3" max="3" width="4.28515625" style="2" customWidth="1"/>
    <col min="4" max="4" width="48.140625" style="2" customWidth="1"/>
    <col min="5" max="5" width="14.7109375" style="2" customWidth="1"/>
    <col min="6" max="6" width="13.7109375" style="2" customWidth="1"/>
    <col min="7" max="7" width="9.140625" style="2"/>
    <col min="8" max="8" width="14" style="86" bestFit="1" customWidth="1"/>
    <col min="9" max="16384" width="9.140625" style="2"/>
  </cols>
  <sheetData>
    <row r="1" spans="1:6" x14ac:dyDescent="0.2">
      <c r="A1" s="1"/>
      <c r="B1" s="1"/>
      <c r="C1" s="1"/>
      <c r="D1" s="1"/>
      <c r="E1" s="1"/>
      <c r="F1" s="1"/>
    </row>
    <row r="2" spans="1:6" x14ac:dyDescent="0.2">
      <c r="A2" s="3"/>
      <c r="B2" s="3"/>
      <c r="C2" s="4"/>
      <c r="D2" s="1"/>
      <c r="E2" s="1"/>
      <c r="F2" s="1"/>
    </row>
    <row r="3" spans="1:6" x14ac:dyDescent="0.2">
      <c r="A3" s="5"/>
      <c r="B3" s="5"/>
      <c r="C3" s="5"/>
      <c r="D3" s="165" t="s">
        <v>0</v>
      </c>
      <c r="E3" s="165"/>
      <c r="F3" s="1"/>
    </row>
    <row r="4" spans="1:6" x14ac:dyDescent="0.2">
      <c r="A4" s="5"/>
      <c r="B4" s="5"/>
      <c r="C4" s="5"/>
      <c r="D4" s="6"/>
      <c r="E4" s="1"/>
      <c r="F4" s="1"/>
    </row>
    <row r="5" spans="1:6" x14ac:dyDescent="0.2">
      <c r="A5" s="165" t="s">
        <v>219</v>
      </c>
      <c r="B5" s="165"/>
      <c r="C5" s="165"/>
      <c r="D5" s="165"/>
      <c r="E5" s="165"/>
      <c r="F5" s="165"/>
    </row>
    <row r="6" spans="1:6" ht="13.5" thickBot="1" x14ac:dyDescent="0.25">
      <c r="A6" s="3"/>
      <c r="B6" s="3"/>
      <c r="C6" s="3"/>
      <c r="D6" s="3"/>
      <c r="E6" s="3"/>
      <c r="F6" s="3"/>
    </row>
    <row r="7" spans="1:6" x14ac:dyDescent="0.2">
      <c r="A7" s="157" t="s">
        <v>1</v>
      </c>
      <c r="B7" s="158"/>
      <c r="C7" s="158"/>
      <c r="D7" s="159"/>
      <c r="E7" s="166" t="s">
        <v>2</v>
      </c>
      <c r="F7" s="168" t="s">
        <v>3</v>
      </c>
    </row>
    <row r="8" spans="1:6" x14ac:dyDescent="0.2">
      <c r="A8" s="160"/>
      <c r="B8" s="161"/>
      <c r="C8" s="161"/>
      <c r="D8" s="162"/>
      <c r="E8" s="167"/>
      <c r="F8" s="169"/>
    </row>
    <row r="9" spans="1:6" ht="15.75" x14ac:dyDescent="0.25">
      <c r="A9" s="12" t="s">
        <v>4</v>
      </c>
      <c r="B9" s="13"/>
      <c r="C9" s="13"/>
      <c r="D9" s="14" t="s">
        <v>5</v>
      </c>
      <c r="E9" s="123"/>
      <c r="F9" s="123"/>
    </row>
    <row r="10" spans="1:6" ht="15.75" x14ac:dyDescent="0.25">
      <c r="A10" s="12"/>
      <c r="B10" s="13">
        <v>1</v>
      </c>
      <c r="C10" s="13"/>
      <c r="D10" s="14" t="s">
        <v>6</v>
      </c>
      <c r="E10" s="124">
        <v>238583</v>
      </c>
      <c r="F10" s="124">
        <v>44308</v>
      </c>
    </row>
    <row r="11" spans="1:6" ht="15.75" x14ac:dyDescent="0.25">
      <c r="A11" s="12"/>
      <c r="B11" s="13">
        <v>2</v>
      </c>
      <c r="C11" s="13"/>
      <c r="D11" s="14" t="s">
        <v>7</v>
      </c>
      <c r="E11" s="123"/>
      <c r="F11" s="123"/>
    </row>
    <row r="12" spans="1:6" ht="15.75" x14ac:dyDescent="0.25">
      <c r="A12" s="12"/>
      <c r="B12" s="13"/>
      <c r="C12" s="15" t="s">
        <v>8</v>
      </c>
      <c r="D12" s="16" t="s">
        <v>9</v>
      </c>
      <c r="E12" s="125"/>
      <c r="F12" s="125"/>
    </row>
    <row r="13" spans="1:6" ht="15.75" x14ac:dyDescent="0.25">
      <c r="A13" s="12"/>
      <c r="B13" s="13"/>
      <c r="C13" s="15" t="s">
        <v>10</v>
      </c>
      <c r="D13" s="16" t="s">
        <v>11</v>
      </c>
      <c r="E13" s="125"/>
      <c r="F13" s="125"/>
    </row>
    <row r="14" spans="1:6" ht="15.75" x14ac:dyDescent="0.25">
      <c r="A14" s="12"/>
      <c r="B14" s="13">
        <v>3</v>
      </c>
      <c r="C14" s="15"/>
      <c r="D14" s="14" t="s">
        <v>12</v>
      </c>
      <c r="E14" s="123">
        <f>E16</f>
        <v>3710617</v>
      </c>
      <c r="F14" s="123"/>
    </row>
    <row r="15" spans="1:6" ht="15.75" x14ac:dyDescent="0.25">
      <c r="A15" s="12"/>
      <c r="B15" s="13"/>
      <c r="C15" s="15" t="s">
        <v>8</v>
      </c>
      <c r="D15" s="16" t="s">
        <v>13</v>
      </c>
      <c r="E15" s="125">
        <v>0</v>
      </c>
      <c r="F15" s="125">
        <v>0</v>
      </c>
    </row>
    <row r="16" spans="1:6" ht="15.75" x14ac:dyDescent="0.25">
      <c r="A16" s="12"/>
      <c r="B16" s="13"/>
      <c r="C16" s="15" t="s">
        <v>10</v>
      </c>
      <c r="D16" s="16" t="s">
        <v>14</v>
      </c>
      <c r="E16" s="125">
        <v>3710617</v>
      </c>
      <c r="F16" s="125"/>
    </row>
    <row r="17" spans="1:6" ht="15.75" x14ac:dyDescent="0.25">
      <c r="A17" s="12"/>
      <c r="B17" s="13"/>
      <c r="C17" s="15" t="s">
        <v>15</v>
      </c>
      <c r="D17" s="16" t="s">
        <v>16</v>
      </c>
      <c r="E17" s="125"/>
      <c r="F17" s="125"/>
    </row>
    <row r="18" spans="1:6" ht="15.75" x14ac:dyDescent="0.25">
      <c r="A18" s="12"/>
      <c r="B18" s="13"/>
      <c r="C18" s="15" t="s">
        <v>17</v>
      </c>
      <c r="D18" s="16" t="s">
        <v>18</v>
      </c>
      <c r="E18" s="126"/>
      <c r="F18" s="126"/>
    </row>
    <row r="19" spans="1:6" ht="15.75" x14ac:dyDescent="0.25">
      <c r="A19" s="12"/>
      <c r="B19" s="13">
        <v>4</v>
      </c>
      <c r="C19" s="15"/>
      <c r="D19" s="14" t="s">
        <v>19</v>
      </c>
      <c r="E19" s="123">
        <f>E20</f>
        <v>18550335</v>
      </c>
      <c r="F19" s="123"/>
    </row>
    <row r="20" spans="1:6" ht="15.75" x14ac:dyDescent="0.25">
      <c r="A20" s="12"/>
      <c r="B20" s="13"/>
      <c r="C20" s="15" t="s">
        <v>8</v>
      </c>
      <c r="D20" s="16" t="s">
        <v>20</v>
      </c>
      <c r="E20" s="125">
        <v>18550335</v>
      </c>
      <c r="F20" s="125">
        <v>0</v>
      </c>
    </row>
    <row r="21" spans="1:6" ht="15.75" x14ac:dyDescent="0.25">
      <c r="A21" s="12"/>
      <c r="B21" s="13"/>
      <c r="C21" s="15" t="s">
        <v>10</v>
      </c>
      <c r="D21" s="16" t="s">
        <v>21</v>
      </c>
      <c r="E21" s="125"/>
      <c r="F21" s="125"/>
    </row>
    <row r="22" spans="1:6" ht="15.75" x14ac:dyDescent="0.25">
      <c r="A22" s="12"/>
      <c r="B22" s="13"/>
      <c r="C22" s="15" t="s">
        <v>15</v>
      </c>
      <c r="D22" s="16" t="s">
        <v>22</v>
      </c>
      <c r="E22" s="125"/>
      <c r="F22" s="125"/>
    </row>
    <row r="23" spans="1:6" ht="15.75" x14ac:dyDescent="0.25">
      <c r="A23" s="12"/>
      <c r="B23" s="13"/>
      <c r="C23" s="15" t="s">
        <v>17</v>
      </c>
      <c r="D23" s="16" t="s">
        <v>23</v>
      </c>
      <c r="E23" s="125"/>
      <c r="F23" s="125"/>
    </row>
    <row r="24" spans="1:6" ht="15.75" x14ac:dyDescent="0.25">
      <c r="A24" s="12"/>
      <c r="B24" s="13"/>
      <c r="C24" s="15" t="s">
        <v>24</v>
      </c>
      <c r="D24" s="16" t="s">
        <v>25</v>
      </c>
      <c r="E24" s="125"/>
      <c r="F24" s="125"/>
    </row>
    <row r="25" spans="1:6" ht="15.75" x14ac:dyDescent="0.25">
      <c r="A25" s="12"/>
      <c r="B25" s="13">
        <v>5</v>
      </c>
      <c r="C25" s="13"/>
      <c r="D25" s="14" t="s">
        <v>26</v>
      </c>
      <c r="E25" s="123"/>
      <c r="F25" s="123"/>
    </row>
    <row r="26" spans="1:6" ht="15.75" x14ac:dyDescent="0.25">
      <c r="A26" s="12"/>
      <c r="B26" s="13">
        <v>6</v>
      </c>
      <c r="C26" s="13"/>
      <c r="D26" s="14" t="s">
        <v>27</v>
      </c>
      <c r="E26" s="123"/>
      <c r="F26" s="123"/>
    </row>
    <row r="27" spans="1:6" ht="15.75" x14ac:dyDescent="0.25">
      <c r="A27" s="12"/>
      <c r="B27" s="13">
        <v>7</v>
      </c>
      <c r="C27" s="13"/>
      <c r="D27" s="14" t="s">
        <v>28</v>
      </c>
      <c r="E27" s="123"/>
      <c r="F27" s="123"/>
    </row>
    <row r="28" spans="1:6" ht="15.75" x14ac:dyDescent="0.25">
      <c r="A28" s="12" t="s">
        <v>29</v>
      </c>
      <c r="B28" s="13"/>
      <c r="C28" s="13"/>
      <c r="D28" s="14" t="s">
        <v>30</v>
      </c>
      <c r="E28" s="123"/>
      <c r="F28" s="123"/>
    </row>
    <row r="29" spans="1:6" ht="15.75" x14ac:dyDescent="0.25">
      <c r="A29" s="12"/>
      <c r="B29" s="13">
        <v>1</v>
      </c>
      <c r="C29" s="13"/>
      <c r="D29" s="14" t="s">
        <v>31</v>
      </c>
      <c r="E29" s="123"/>
      <c r="F29" s="123"/>
    </row>
    <row r="30" spans="1:6" ht="15.75" x14ac:dyDescent="0.25">
      <c r="A30" s="12"/>
      <c r="B30" s="13"/>
      <c r="C30" s="15" t="s">
        <v>8</v>
      </c>
      <c r="D30" s="17" t="s">
        <v>32</v>
      </c>
      <c r="E30" s="126"/>
      <c r="F30" s="126"/>
    </row>
    <row r="31" spans="1:6" ht="15.75" x14ac:dyDescent="0.25">
      <c r="A31" s="12"/>
      <c r="B31" s="13"/>
      <c r="C31" s="15" t="s">
        <v>10</v>
      </c>
      <c r="D31" s="17" t="s">
        <v>33</v>
      </c>
      <c r="E31" s="125"/>
      <c r="F31" s="125"/>
    </row>
    <row r="32" spans="1:6" ht="15.75" x14ac:dyDescent="0.25">
      <c r="A32" s="12"/>
      <c r="B32" s="13"/>
      <c r="C32" s="15" t="s">
        <v>15</v>
      </c>
      <c r="D32" s="16" t="s">
        <v>34</v>
      </c>
      <c r="E32" s="125"/>
      <c r="F32" s="125"/>
    </row>
    <row r="33" spans="1:6" ht="15.75" x14ac:dyDescent="0.25">
      <c r="A33" s="12"/>
      <c r="B33" s="13"/>
      <c r="C33" s="15" t="s">
        <v>17</v>
      </c>
      <c r="D33" s="16" t="s">
        <v>35</v>
      </c>
      <c r="E33" s="125"/>
      <c r="F33" s="125"/>
    </row>
    <row r="34" spans="1:6" ht="15.75" x14ac:dyDescent="0.25">
      <c r="A34" s="12"/>
      <c r="B34" s="13">
        <v>2</v>
      </c>
      <c r="C34" s="13"/>
      <c r="D34" s="14" t="s">
        <v>36</v>
      </c>
      <c r="E34" s="123"/>
      <c r="F34" s="123"/>
    </row>
    <row r="35" spans="1:6" ht="15.75" x14ac:dyDescent="0.25">
      <c r="A35" s="12"/>
      <c r="B35" s="13"/>
      <c r="C35" s="15" t="s">
        <v>8</v>
      </c>
      <c r="D35" s="16" t="s">
        <v>37</v>
      </c>
      <c r="E35" s="125"/>
      <c r="F35" s="125"/>
    </row>
    <row r="36" spans="1:6" ht="15.75" x14ac:dyDescent="0.25">
      <c r="A36" s="12"/>
      <c r="B36" s="13"/>
      <c r="C36" s="15" t="s">
        <v>10</v>
      </c>
      <c r="D36" s="16" t="s">
        <v>38</v>
      </c>
      <c r="E36" s="125"/>
      <c r="F36" s="125"/>
    </row>
    <row r="37" spans="1:6" ht="15.75" x14ac:dyDescent="0.25">
      <c r="A37" s="12"/>
      <c r="B37" s="13"/>
      <c r="C37" s="15" t="s">
        <v>15</v>
      </c>
      <c r="D37" s="16" t="s">
        <v>39</v>
      </c>
      <c r="E37" s="126">
        <v>0</v>
      </c>
      <c r="F37" s="126">
        <v>0</v>
      </c>
    </row>
    <row r="38" spans="1:6" ht="15.75" x14ac:dyDescent="0.25">
      <c r="A38" s="12"/>
      <c r="B38" s="13"/>
      <c r="C38" s="15" t="s">
        <v>17</v>
      </c>
      <c r="D38" s="16" t="s">
        <v>40</v>
      </c>
      <c r="E38" s="126"/>
      <c r="F38" s="126"/>
    </row>
    <row r="39" spans="1:6" ht="15.75" x14ac:dyDescent="0.25">
      <c r="A39" s="12"/>
      <c r="B39" s="13">
        <v>3</v>
      </c>
      <c r="C39" s="13"/>
      <c r="D39" s="14" t="s">
        <v>41</v>
      </c>
      <c r="E39" s="124"/>
      <c r="F39" s="124"/>
    </row>
    <row r="40" spans="1:6" ht="15.75" x14ac:dyDescent="0.25">
      <c r="A40" s="12"/>
      <c r="B40" s="13">
        <v>4</v>
      </c>
      <c r="C40" s="13"/>
      <c r="D40" s="14" t="s">
        <v>42</v>
      </c>
      <c r="E40" s="124"/>
      <c r="F40" s="124"/>
    </row>
    <row r="41" spans="1:6" ht="15.75" x14ac:dyDescent="0.25">
      <c r="A41" s="12"/>
      <c r="B41" s="13"/>
      <c r="C41" s="15" t="s">
        <v>8</v>
      </c>
      <c r="D41" s="16" t="s">
        <v>43</v>
      </c>
      <c r="E41" s="126"/>
      <c r="F41" s="126"/>
    </row>
    <row r="42" spans="1:6" ht="15.75" x14ac:dyDescent="0.25">
      <c r="A42" s="12"/>
      <c r="B42" s="13"/>
      <c r="C42" s="15" t="s">
        <v>10</v>
      </c>
      <c r="D42" s="16" t="s">
        <v>44</v>
      </c>
      <c r="E42" s="126"/>
      <c r="F42" s="126"/>
    </row>
    <row r="43" spans="1:6" ht="15.75" x14ac:dyDescent="0.25">
      <c r="A43" s="12"/>
      <c r="B43" s="13"/>
      <c r="C43" s="15" t="s">
        <v>15</v>
      </c>
      <c r="D43" s="16" t="s">
        <v>45</v>
      </c>
      <c r="E43" s="126"/>
      <c r="F43" s="126"/>
    </row>
    <row r="44" spans="1:6" ht="15.75" x14ac:dyDescent="0.25">
      <c r="A44" s="12"/>
      <c r="B44" s="13">
        <v>5</v>
      </c>
      <c r="C44" s="13"/>
      <c r="D44" s="14" t="s">
        <v>46</v>
      </c>
      <c r="E44" s="124"/>
      <c r="F44" s="124"/>
    </row>
    <row r="45" spans="1:6" ht="15.75" x14ac:dyDescent="0.25">
      <c r="A45" s="12"/>
      <c r="B45" s="13">
        <v>6</v>
      </c>
      <c r="C45" s="13"/>
      <c r="D45" s="14" t="s">
        <v>47</v>
      </c>
      <c r="E45" s="123"/>
      <c r="F45" s="123"/>
    </row>
    <row r="46" spans="1:6" ht="19.5" thickBot="1" x14ac:dyDescent="0.35">
      <c r="A46" s="18"/>
      <c r="B46" s="19"/>
      <c r="C46" s="19"/>
      <c r="D46" s="20" t="s">
        <v>48</v>
      </c>
      <c r="E46" s="128">
        <f>E10+E14+E19+E23+E37</f>
        <v>22499535</v>
      </c>
      <c r="F46" s="128">
        <v>44308</v>
      </c>
    </row>
    <row r="47" spans="1:6" x14ac:dyDescent="0.2">
      <c r="A47" s="21"/>
      <c r="B47" s="21"/>
      <c r="C47" s="22"/>
      <c r="D47" s="23"/>
      <c r="E47" s="117"/>
      <c r="F47" s="23"/>
    </row>
    <row r="48" spans="1:6" x14ac:dyDescent="0.2">
      <c r="A48" s="21"/>
      <c r="B48" s="21"/>
      <c r="C48" s="22"/>
      <c r="D48" s="23"/>
      <c r="E48" s="23"/>
      <c r="F48" s="23"/>
    </row>
    <row r="49" spans="1:6" x14ac:dyDescent="0.2">
      <c r="A49" s="21"/>
      <c r="B49" s="21"/>
      <c r="C49" s="22"/>
      <c r="D49" s="23"/>
      <c r="E49" s="117"/>
      <c r="F49" s="23"/>
    </row>
    <row r="50" spans="1:6" ht="13.5" thickBot="1" x14ac:dyDescent="0.25">
      <c r="A50" s="21"/>
      <c r="B50" s="21"/>
      <c r="C50" s="22"/>
      <c r="D50" s="24"/>
      <c r="E50" s="23"/>
      <c r="F50" s="23"/>
    </row>
    <row r="51" spans="1:6" x14ac:dyDescent="0.2">
      <c r="A51" s="157" t="s">
        <v>49</v>
      </c>
      <c r="B51" s="158"/>
      <c r="C51" s="158"/>
      <c r="D51" s="159"/>
      <c r="E51" s="163" t="s">
        <v>2</v>
      </c>
      <c r="F51" s="163" t="s">
        <v>2</v>
      </c>
    </row>
    <row r="52" spans="1:6" x14ac:dyDescent="0.2">
      <c r="A52" s="160"/>
      <c r="B52" s="161"/>
      <c r="C52" s="161"/>
      <c r="D52" s="162"/>
      <c r="E52" s="164"/>
      <c r="F52" s="164"/>
    </row>
    <row r="53" spans="1:6" ht="15.75" x14ac:dyDescent="0.25">
      <c r="A53" s="12" t="s">
        <v>4</v>
      </c>
      <c r="B53" s="13"/>
      <c r="C53" s="13"/>
      <c r="D53" s="14" t="s">
        <v>50</v>
      </c>
      <c r="E53" s="123"/>
      <c r="F53" s="123"/>
    </row>
    <row r="54" spans="1:6" ht="15.75" x14ac:dyDescent="0.25">
      <c r="A54" s="12"/>
      <c r="B54" s="13">
        <v>1</v>
      </c>
      <c r="C54" s="13"/>
      <c r="D54" s="14" t="s">
        <v>9</v>
      </c>
      <c r="E54" s="124"/>
      <c r="F54" s="124"/>
    </row>
    <row r="55" spans="1:6" ht="15.75" x14ac:dyDescent="0.25">
      <c r="A55" s="12"/>
      <c r="B55" s="13">
        <v>2</v>
      </c>
      <c r="C55" s="13"/>
      <c r="D55" s="14" t="s">
        <v>51</v>
      </c>
      <c r="E55" s="123"/>
      <c r="F55" s="123"/>
    </row>
    <row r="56" spans="1:6" ht="15.75" x14ac:dyDescent="0.25">
      <c r="A56" s="12"/>
      <c r="B56" s="13"/>
      <c r="C56" s="15" t="s">
        <v>8</v>
      </c>
      <c r="D56" s="16" t="s">
        <v>52</v>
      </c>
      <c r="E56" s="125"/>
      <c r="F56" s="125"/>
    </row>
    <row r="57" spans="1:6" ht="15.75" x14ac:dyDescent="0.25">
      <c r="A57" s="12"/>
      <c r="B57" s="13"/>
      <c r="C57" s="15" t="s">
        <v>10</v>
      </c>
      <c r="D57" s="16" t="s">
        <v>53</v>
      </c>
      <c r="E57" s="125"/>
      <c r="F57" s="125"/>
    </row>
    <row r="58" spans="1:6" ht="15.75" x14ac:dyDescent="0.25">
      <c r="A58" s="12"/>
      <c r="B58" s="13"/>
      <c r="C58" s="15" t="s">
        <v>15</v>
      </c>
      <c r="D58" s="16" t="s">
        <v>54</v>
      </c>
      <c r="E58" s="125"/>
      <c r="F58" s="125"/>
    </row>
    <row r="59" spans="1:6" ht="15.75" x14ac:dyDescent="0.25">
      <c r="A59" s="12"/>
      <c r="B59" s="13">
        <v>3</v>
      </c>
      <c r="C59" s="13"/>
      <c r="D59" s="14" t="s">
        <v>55</v>
      </c>
      <c r="E59" s="123">
        <f>E60+E61+E62+E63</f>
        <v>22606959</v>
      </c>
      <c r="F59" s="123">
        <v>56580</v>
      </c>
    </row>
    <row r="60" spans="1:6" ht="15.75" x14ac:dyDescent="0.25">
      <c r="A60" s="12"/>
      <c r="B60" s="13"/>
      <c r="C60" s="15" t="s">
        <v>8</v>
      </c>
      <c r="D60" s="16" t="s">
        <v>56</v>
      </c>
      <c r="E60" s="120"/>
      <c r="F60" s="120"/>
    </row>
    <row r="61" spans="1:6" ht="15.75" x14ac:dyDescent="0.25">
      <c r="A61" s="12"/>
      <c r="B61" s="13"/>
      <c r="C61" s="15" t="s">
        <v>10</v>
      </c>
      <c r="D61" s="16" t="s">
        <v>57</v>
      </c>
      <c r="E61" s="125"/>
      <c r="F61" s="125"/>
    </row>
    <row r="62" spans="1:6" ht="15.75" x14ac:dyDescent="0.25">
      <c r="A62" s="12"/>
      <c r="B62" s="13"/>
      <c r="C62" s="15" t="s">
        <v>15</v>
      </c>
      <c r="D62" s="16" t="s">
        <v>58</v>
      </c>
      <c r="E62" s="125">
        <v>6959</v>
      </c>
      <c r="F62" s="125">
        <v>6580</v>
      </c>
    </row>
    <row r="63" spans="1:6" ht="15.75" x14ac:dyDescent="0.25">
      <c r="A63" s="12"/>
      <c r="B63" s="13"/>
      <c r="C63" s="15" t="s">
        <v>17</v>
      </c>
      <c r="D63" s="16" t="s">
        <v>59</v>
      </c>
      <c r="E63" s="127">
        <v>22600000</v>
      </c>
      <c r="F63" s="127">
        <v>50000</v>
      </c>
    </row>
    <row r="64" spans="1:6" ht="15.75" x14ac:dyDescent="0.25">
      <c r="A64" s="12"/>
      <c r="B64" s="13"/>
      <c r="C64" s="15" t="s">
        <v>24</v>
      </c>
      <c r="D64" s="16" t="s">
        <v>60</v>
      </c>
      <c r="E64" s="126"/>
      <c r="F64" s="126"/>
    </row>
    <row r="65" spans="1:8" ht="15.75" x14ac:dyDescent="0.25">
      <c r="A65" s="12"/>
      <c r="B65" s="13">
        <v>4</v>
      </c>
      <c r="C65" s="15"/>
      <c r="D65" s="14" t="s">
        <v>61</v>
      </c>
      <c r="E65" s="123"/>
      <c r="F65" s="123"/>
      <c r="H65" s="119"/>
    </row>
    <row r="66" spans="1:8" ht="15.75" x14ac:dyDescent="0.25">
      <c r="A66" s="12"/>
      <c r="B66" s="13">
        <v>5</v>
      </c>
      <c r="C66" s="15"/>
      <c r="D66" s="14" t="s">
        <v>62</v>
      </c>
      <c r="E66" s="123"/>
      <c r="F66" s="123"/>
    </row>
    <row r="67" spans="1:8" ht="15.75" x14ac:dyDescent="0.25">
      <c r="A67" s="12" t="s">
        <v>29</v>
      </c>
      <c r="B67" s="13"/>
      <c r="C67" s="13"/>
      <c r="D67" s="14" t="s">
        <v>63</v>
      </c>
      <c r="E67" s="123"/>
      <c r="F67" s="123"/>
    </row>
    <row r="68" spans="1:8" ht="15.75" x14ac:dyDescent="0.25">
      <c r="A68" s="12"/>
      <c r="B68" s="13">
        <v>1</v>
      </c>
      <c r="C68" s="13"/>
      <c r="D68" s="14" t="s">
        <v>64</v>
      </c>
      <c r="E68" s="123"/>
      <c r="F68" s="123"/>
    </row>
    <row r="69" spans="1:8" ht="15.75" x14ac:dyDescent="0.25">
      <c r="A69" s="12"/>
      <c r="B69" s="13"/>
      <c r="C69" s="15" t="s">
        <v>8</v>
      </c>
      <c r="D69" s="16" t="s">
        <v>65</v>
      </c>
      <c r="E69" s="125"/>
      <c r="F69" s="125"/>
      <c r="H69" s="118"/>
    </row>
    <row r="70" spans="1:8" ht="15.75" x14ac:dyDescent="0.25">
      <c r="A70" s="12"/>
      <c r="B70" s="13"/>
      <c r="C70" s="15" t="s">
        <v>10</v>
      </c>
      <c r="D70" s="16" t="s">
        <v>66</v>
      </c>
      <c r="E70" s="125"/>
      <c r="F70" s="125"/>
    </row>
    <row r="71" spans="1:8" ht="15.75" x14ac:dyDescent="0.25">
      <c r="A71" s="12"/>
      <c r="B71" s="13">
        <v>2</v>
      </c>
      <c r="C71" s="13"/>
      <c r="D71" s="14" t="s">
        <v>67</v>
      </c>
      <c r="E71" s="123"/>
      <c r="F71" s="123"/>
    </row>
    <row r="72" spans="1:8" ht="15.75" x14ac:dyDescent="0.25">
      <c r="A72" s="12"/>
      <c r="B72" s="13">
        <v>3</v>
      </c>
      <c r="C72" s="13"/>
      <c r="D72" s="14" t="s">
        <v>68</v>
      </c>
      <c r="E72" s="123"/>
      <c r="F72" s="123"/>
    </row>
    <row r="73" spans="1:8" ht="15.75" x14ac:dyDescent="0.25">
      <c r="A73" s="12"/>
      <c r="B73" s="13">
        <v>4</v>
      </c>
      <c r="C73" s="13"/>
      <c r="D73" s="14" t="s">
        <v>61</v>
      </c>
      <c r="E73" s="123"/>
      <c r="F73" s="123"/>
    </row>
    <row r="74" spans="1:8" ht="15.75" x14ac:dyDescent="0.25">
      <c r="A74" s="12" t="s">
        <v>69</v>
      </c>
      <c r="B74" s="13"/>
      <c r="C74" s="13"/>
      <c r="D74" s="14" t="s">
        <v>70</v>
      </c>
      <c r="E74" s="123">
        <f>E77+E84+E83</f>
        <v>-107424</v>
      </c>
      <c r="F74" s="123">
        <v>-12272</v>
      </c>
    </row>
    <row r="75" spans="1:8" ht="15.75" x14ac:dyDescent="0.25">
      <c r="A75" s="12"/>
      <c r="B75" s="13">
        <v>1</v>
      </c>
      <c r="C75" s="13"/>
      <c r="D75" s="14" t="s">
        <v>71</v>
      </c>
      <c r="E75" s="123"/>
      <c r="F75" s="123"/>
    </row>
    <row r="76" spans="1:8" ht="15.75" x14ac:dyDescent="0.25">
      <c r="A76" s="12"/>
      <c r="B76" s="13">
        <v>2</v>
      </c>
      <c r="C76" s="13"/>
      <c r="D76" s="26" t="s">
        <v>72</v>
      </c>
      <c r="E76" s="124"/>
      <c r="F76" s="124"/>
    </row>
    <row r="77" spans="1:8" ht="15.75" x14ac:dyDescent="0.25">
      <c r="A77" s="12"/>
      <c r="B77" s="13">
        <v>3</v>
      </c>
      <c r="C77" s="13"/>
      <c r="D77" s="26" t="s">
        <v>73</v>
      </c>
      <c r="E77" s="123">
        <v>100000</v>
      </c>
      <c r="F77" s="123">
        <v>100000</v>
      </c>
    </row>
    <row r="78" spans="1:8" ht="15.75" x14ac:dyDescent="0.25">
      <c r="A78" s="12"/>
      <c r="B78" s="13">
        <v>4</v>
      </c>
      <c r="C78" s="13"/>
      <c r="D78" s="14" t="s">
        <v>74</v>
      </c>
      <c r="E78" s="123"/>
      <c r="F78" s="123"/>
    </row>
    <row r="79" spans="1:8" ht="15.75" x14ac:dyDescent="0.25">
      <c r="A79" s="12"/>
      <c r="B79" s="13">
        <v>5</v>
      </c>
      <c r="C79" s="13"/>
      <c r="D79" s="14" t="s">
        <v>75</v>
      </c>
      <c r="E79" s="123"/>
      <c r="F79" s="123"/>
    </row>
    <row r="80" spans="1:8" ht="15.75" x14ac:dyDescent="0.25">
      <c r="A80" s="12"/>
      <c r="B80" s="13">
        <v>6</v>
      </c>
      <c r="C80" s="13"/>
      <c r="D80" s="14" t="s">
        <v>76</v>
      </c>
      <c r="E80" s="123"/>
      <c r="F80" s="123"/>
    </row>
    <row r="81" spans="1:6" ht="15.75" x14ac:dyDescent="0.25">
      <c r="A81" s="12"/>
      <c r="B81" s="13">
        <v>7</v>
      </c>
      <c r="C81" s="13"/>
      <c r="D81" s="14" t="s">
        <v>77</v>
      </c>
      <c r="E81" s="123"/>
      <c r="F81" s="123"/>
    </row>
    <row r="82" spans="1:6" ht="15.75" x14ac:dyDescent="0.25">
      <c r="A82" s="12"/>
      <c r="B82" s="13">
        <v>8</v>
      </c>
      <c r="C82" s="13"/>
      <c r="D82" s="14" t="s">
        <v>78</v>
      </c>
      <c r="E82" s="123"/>
      <c r="F82" s="123"/>
    </row>
    <row r="83" spans="1:6" ht="15.75" x14ac:dyDescent="0.25">
      <c r="A83" s="12"/>
      <c r="B83" s="13">
        <v>9</v>
      </c>
      <c r="C83" s="13"/>
      <c r="D83" s="14" t="s">
        <v>79</v>
      </c>
      <c r="E83" s="124">
        <f>F84+F83</f>
        <v>-112272</v>
      </c>
      <c r="F83" s="124">
        <v>-35586</v>
      </c>
    </row>
    <row r="84" spans="1:6" x14ac:dyDescent="0.2">
      <c r="A84" s="12"/>
      <c r="B84" s="13">
        <v>10</v>
      </c>
      <c r="C84" s="13"/>
      <c r="D84" s="14" t="s">
        <v>80</v>
      </c>
      <c r="E84" s="108">
        <f>'Ardhura Shpenzime'!D25</f>
        <v>-95152</v>
      </c>
      <c r="F84" s="108">
        <v>-76686</v>
      </c>
    </row>
    <row r="85" spans="1:6" ht="19.5" thickBot="1" x14ac:dyDescent="0.35">
      <c r="A85" s="18"/>
      <c r="B85" s="19"/>
      <c r="C85" s="19"/>
      <c r="D85" s="20" t="s">
        <v>81</v>
      </c>
      <c r="E85" s="128">
        <f>E53+E67+E74+E59</f>
        <v>22499535</v>
      </c>
      <c r="F85" s="128">
        <v>44308</v>
      </c>
    </row>
    <row r="86" spans="1:6" x14ac:dyDescent="0.2">
      <c r="A86" s="3"/>
      <c r="B86" s="3"/>
      <c r="C86" s="4"/>
      <c r="D86" s="1"/>
      <c r="E86" s="115"/>
      <c r="F86" s="1"/>
    </row>
    <row r="87" spans="1:6" ht="13.5" thickBot="1" x14ac:dyDescent="0.25">
      <c r="A87" s="3"/>
      <c r="B87" s="3"/>
      <c r="C87" s="4"/>
      <c r="D87" s="1"/>
      <c r="E87" s="1"/>
      <c r="F87" s="1"/>
    </row>
    <row r="88" spans="1:6" ht="13.5" x14ac:dyDescent="0.25">
      <c r="A88" s="7" t="s">
        <v>82</v>
      </c>
      <c r="B88" s="8"/>
      <c r="C88" s="8"/>
      <c r="D88" s="9"/>
      <c r="E88" s="25" t="s">
        <v>2</v>
      </c>
      <c r="F88" s="116" t="s">
        <v>3</v>
      </c>
    </row>
    <row r="89" spans="1:6" ht="13.5" x14ac:dyDescent="0.25">
      <c r="A89" s="10"/>
      <c r="B89" s="11"/>
      <c r="C89" s="11"/>
      <c r="D89" s="11"/>
      <c r="E89" s="27"/>
      <c r="F89" s="28"/>
    </row>
    <row r="90" spans="1:6" x14ac:dyDescent="0.2">
      <c r="A90" s="12"/>
      <c r="B90" s="13"/>
      <c r="C90" s="13"/>
      <c r="D90" s="29" t="s">
        <v>83</v>
      </c>
      <c r="E90" s="16"/>
      <c r="F90" s="30"/>
    </row>
    <row r="91" spans="1:6" x14ac:dyDescent="0.2">
      <c r="A91" s="31"/>
      <c r="B91" s="15"/>
      <c r="C91" s="15" t="s">
        <v>84</v>
      </c>
      <c r="D91" s="32" t="s">
        <v>85</v>
      </c>
      <c r="E91" s="15"/>
      <c r="F91" s="33"/>
    </row>
    <row r="92" spans="1:6" x14ac:dyDescent="0.2">
      <c r="A92" s="3"/>
      <c r="B92" s="3"/>
      <c r="C92" s="4"/>
      <c r="D92" s="1"/>
      <c r="E92" s="16"/>
      <c r="F92" s="16"/>
    </row>
    <row r="93" spans="1:6" x14ac:dyDescent="0.2">
      <c r="A93" s="34" t="s">
        <v>48</v>
      </c>
      <c r="B93" s="35"/>
      <c r="C93" s="35"/>
      <c r="D93" s="36"/>
      <c r="E93" s="16"/>
      <c r="F93" s="37"/>
    </row>
    <row r="94" spans="1:6" x14ac:dyDescent="0.2">
      <c r="A94" s="34" t="s">
        <v>86</v>
      </c>
      <c r="B94" s="35"/>
      <c r="C94" s="35"/>
      <c r="D94" s="36"/>
      <c r="E94" s="16"/>
      <c r="F94" s="37"/>
    </row>
    <row r="95" spans="1:6" x14ac:dyDescent="0.2">
      <c r="A95" s="34" t="s">
        <v>87</v>
      </c>
      <c r="B95" s="35"/>
      <c r="C95" s="35"/>
      <c r="D95" s="36"/>
      <c r="E95" s="16"/>
      <c r="F95" s="37"/>
    </row>
    <row r="96" spans="1:6" x14ac:dyDescent="0.2">
      <c r="A96" s="34" t="s">
        <v>82</v>
      </c>
      <c r="B96" s="35"/>
      <c r="C96" s="35"/>
      <c r="D96" s="36"/>
      <c r="E96" s="16"/>
      <c r="F96" s="37"/>
    </row>
    <row r="103" spans="1:4" x14ac:dyDescent="0.2">
      <c r="A103" s="38"/>
      <c r="B103" s="38"/>
      <c r="C103" s="38"/>
      <c r="D103" s="39"/>
    </row>
  </sheetData>
  <mergeCells count="8">
    <mergeCell ref="A51:D52"/>
    <mergeCell ref="E51:E52"/>
    <mergeCell ref="F51:F52"/>
    <mergeCell ref="D3:E3"/>
    <mergeCell ref="A5:F5"/>
    <mergeCell ref="A7:D8"/>
    <mergeCell ref="E7:E8"/>
    <mergeCell ref="F7:F8"/>
  </mergeCells>
  <phoneticPr fontId="13" type="noConversion"/>
  <pageMargins left="0.75" right="0.33" top="0.79" bottom="0.82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A19" workbookViewId="0">
      <selection activeCell="E23" sqref="E23"/>
    </sheetView>
  </sheetViews>
  <sheetFormatPr defaultRowHeight="12.75" x14ac:dyDescent="0.2"/>
  <cols>
    <col min="1" max="1" width="4.140625" style="2" customWidth="1"/>
    <col min="2" max="2" width="41" style="2" customWidth="1"/>
    <col min="3" max="3" width="13.28515625" style="2" customWidth="1"/>
    <col min="4" max="4" width="14.140625" style="2" customWidth="1"/>
    <col min="5" max="5" width="16.28515625" style="2" customWidth="1"/>
    <col min="6" max="16384" width="9.140625" style="2"/>
  </cols>
  <sheetData>
    <row r="1" spans="1:7" ht="13.5" thickBot="1" x14ac:dyDescent="0.25"/>
    <row r="2" spans="1:7" ht="13.5" thickBot="1" x14ac:dyDescent="0.25">
      <c r="A2" s="170" t="s">
        <v>88</v>
      </c>
      <c r="B2" s="171"/>
      <c r="C2" s="171"/>
      <c r="D2" s="171"/>
      <c r="E2" s="88"/>
    </row>
    <row r="3" spans="1:7" x14ac:dyDescent="0.2">
      <c r="A3" s="172" t="s">
        <v>89</v>
      </c>
      <c r="B3" s="172"/>
      <c r="C3" s="172"/>
      <c r="D3" s="172"/>
      <c r="E3" s="89"/>
    </row>
    <row r="4" spans="1:7" ht="13.5" thickBot="1" x14ac:dyDescent="0.25">
      <c r="A4" s="90"/>
      <c r="B4" s="91"/>
      <c r="C4" s="91"/>
      <c r="D4" s="91"/>
      <c r="E4" s="91"/>
    </row>
    <row r="5" spans="1:7" s="87" customFormat="1" ht="27" x14ac:dyDescent="0.2">
      <c r="A5" s="92" t="s">
        <v>90</v>
      </c>
      <c r="B5" s="93" t="s">
        <v>91</v>
      </c>
      <c r="C5" s="94" t="s">
        <v>92</v>
      </c>
      <c r="D5" s="93" t="s">
        <v>93</v>
      </c>
      <c r="E5" s="95" t="s">
        <v>94</v>
      </c>
    </row>
    <row r="6" spans="1:7" ht="13.5" x14ac:dyDescent="0.2">
      <c r="A6" s="96">
        <v>1</v>
      </c>
      <c r="B6" s="97" t="s">
        <v>95</v>
      </c>
      <c r="C6" s="98">
        <v>701705</v>
      </c>
      <c r="D6" s="99">
        <v>0</v>
      </c>
      <c r="E6" s="99">
        <v>0</v>
      </c>
    </row>
    <row r="7" spans="1:7" ht="27" x14ac:dyDescent="0.2">
      <c r="A7" s="96">
        <v>2</v>
      </c>
      <c r="B7" s="97" t="s">
        <v>96</v>
      </c>
      <c r="C7" s="100" t="s">
        <v>97</v>
      </c>
      <c r="D7" s="101">
        <v>0</v>
      </c>
      <c r="E7" s="101">
        <v>0</v>
      </c>
    </row>
    <row r="8" spans="1:7" ht="25.5" x14ac:dyDescent="0.2">
      <c r="A8" s="102">
        <v>3</v>
      </c>
      <c r="B8" s="103" t="s">
        <v>98</v>
      </c>
      <c r="C8" s="104">
        <v>71</v>
      </c>
      <c r="D8" s="105">
        <v>0</v>
      </c>
      <c r="E8" s="105"/>
    </row>
    <row r="9" spans="1:7" ht="13.5" x14ac:dyDescent="0.2">
      <c r="A9" s="96">
        <v>4</v>
      </c>
      <c r="B9" s="97" t="s">
        <v>99</v>
      </c>
      <c r="C9" s="100" t="s">
        <v>100</v>
      </c>
      <c r="D9" s="101">
        <v>0</v>
      </c>
      <c r="E9" s="101">
        <v>0</v>
      </c>
    </row>
    <row r="10" spans="1:7" ht="13.5" x14ac:dyDescent="0.2">
      <c r="A10" s="96">
        <v>5</v>
      </c>
      <c r="B10" s="97" t="s">
        <v>101</v>
      </c>
      <c r="C10" s="100" t="s">
        <v>102</v>
      </c>
      <c r="D10" s="101">
        <v>95152</v>
      </c>
      <c r="E10" s="101">
        <v>76686</v>
      </c>
    </row>
    <row r="11" spans="1:7" ht="13.5" x14ac:dyDescent="0.2">
      <c r="A11" s="96">
        <v>6</v>
      </c>
      <c r="B11" s="97" t="s">
        <v>103</v>
      </c>
      <c r="C11" s="100" t="s">
        <v>104</v>
      </c>
      <c r="D11" s="101">
        <v>0</v>
      </c>
      <c r="E11" s="101">
        <v>0</v>
      </c>
    </row>
    <row r="12" spans="1:7" ht="13.5" x14ac:dyDescent="0.2">
      <c r="A12" s="96">
        <v>7</v>
      </c>
      <c r="B12" s="97" t="s">
        <v>105</v>
      </c>
      <c r="C12" s="100" t="s">
        <v>106</v>
      </c>
      <c r="D12" s="101">
        <v>0</v>
      </c>
      <c r="E12" s="101">
        <v>0</v>
      </c>
    </row>
    <row r="13" spans="1:7" ht="13.5" x14ac:dyDescent="0.2">
      <c r="A13" s="96">
        <v>8</v>
      </c>
      <c r="B13" s="106" t="s">
        <v>107</v>
      </c>
      <c r="C13" s="107"/>
      <c r="D13" s="108">
        <f>D10</f>
        <v>95152</v>
      </c>
      <c r="E13" s="108">
        <v>76686</v>
      </c>
    </row>
    <row r="14" spans="1:7" ht="25.5" x14ac:dyDescent="0.2">
      <c r="A14" s="96">
        <v>9</v>
      </c>
      <c r="B14" s="106" t="s">
        <v>108</v>
      </c>
      <c r="C14" s="109"/>
      <c r="D14" s="108"/>
      <c r="E14" s="108"/>
      <c r="G14" s="151"/>
    </row>
    <row r="15" spans="1:7" ht="25.5" x14ac:dyDescent="0.2">
      <c r="A15" s="96">
        <v>10</v>
      </c>
      <c r="B15" s="97" t="s">
        <v>109</v>
      </c>
      <c r="C15" s="98">
        <v>761661</v>
      </c>
      <c r="D15" s="101">
        <v>0</v>
      </c>
      <c r="E15" s="101">
        <v>0</v>
      </c>
    </row>
    <row r="16" spans="1:7" ht="25.5" x14ac:dyDescent="0.2">
      <c r="A16" s="96">
        <v>11</v>
      </c>
      <c r="B16" s="97" t="s">
        <v>110</v>
      </c>
      <c r="C16" s="98">
        <v>762662</v>
      </c>
      <c r="D16" s="101">
        <v>0</v>
      </c>
      <c r="E16" s="101">
        <v>0</v>
      </c>
    </row>
    <row r="17" spans="1:5" ht="25.5" x14ac:dyDescent="0.2">
      <c r="A17" s="96">
        <v>12</v>
      </c>
      <c r="B17" s="97" t="s">
        <v>206</v>
      </c>
      <c r="C17" s="100"/>
      <c r="D17" s="101"/>
      <c r="E17" s="101"/>
    </row>
    <row r="18" spans="1:5" ht="27" x14ac:dyDescent="0.2">
      <c r="A18" s="96">
        <v>12.1</v>
      </c>
      <c r="B18" s="97" t="s">
        <v>111</v>
      </c>
      <c r="C18" s="100" t="s">
        <v>112</v>
      </c>
      <c r="D18" s="101">
        <v>0</v>
      </c>
      <c r="E18" s="101">
        <v>0</v>
      </c>
    </row>
    <row r="19" spans="1:5" ht="13.5" x14ac:dyDescent="0.2">
      <c r="A19" s="96">
        <v>12.2</v>
      </c>
      <c r="B19" s="97" t="s">
        <v>113</v>
      </c>
      <c r="C19" s="100" t="s">
        <v>114</v>
      </c>
      <c r="D19" s="101">
        <v>0</v>
      </c>
      <c r="E19" s="101">
        <v>0</v>
      </c>
    </row>
    <row r="20" spans="1:5" ht="13.5" x14ac:dyDescent="0.2">
      <c r="A20" s="96">
        <v>12.3</v>
      </c>
      <c r="B20" s="97" t="s">
        <v>115</v>
      </c>
      <c r="C20" s="98">
        <v>769669</v>
      </c>
      <c r="D20" s="101">
        <v>0</v>
      </c>
      <c r="E20" s="101">
        <v>0</v>
      </c>
    </row>
    <row r="21" spans="1:5" ht="13.5" x14ac:dyDescent="0.2">
      <c r="A21" s="96">
        <v>12.4</v>
      </c>
      <c r="B21" s="97" t="s">
        <v>116</v>
      </c>
      <c r="C21" s="100" t="s">
        <v>117</v>
      </c>
      <c r="D21" s="101">
        <v>0</v>
      </c>
      <c r="E21" s="101">
        <v>0</v>
      </c>
    </row>
    <row r="22" spans="1:5" ht="25.5" x14ac:dyDescent="0.2">
      <c r="A22" s="96">
        <v>13</v>
      </c>
      <c r="B22" s="106" t="s">
        <v>209</v>
      </c>
      <c r="C22" s="107"/>
      <c r="D22" s="108">
        <v>0</v>
      </c>
      <c r="E22" s="108">
        <v>0</v>
      </c>
    </row>
    <row r="23" spans="1:5" ht="13.5" x14ac:dyDescent="0.2">
      <c r="A23" s="96">
        <v>14</v>
      </c>
      <c r="B23" s="97" t="s">
        <v>118</v>
      </c>
      <c r="C23" s="100"/>
      <c r="D23" s="101">
        <f>D6-D13</f>
        <v>-95152</v>
      </c>
      <c r="E23" s="101">
        <v>-76686</v>
      </c>
    </row>
    <row r="24" spans="1:5" ht="13.5" x14ac:dyDescent="0.2">
      <c r="A24" s="96">
        <v>15</v>
      </c>
      <c r="B24" s="97" t="s">
        <v>119</v>
      </c>
      <c r="C24" s="100">
        <v>69</v>
      </c>
      <c r="D24" s="101">
        <v>0</v>
      </c>
      <c r="E24" s="101">
        <v>0</v>
      </c>
    </row>
    <row r="25" spans="1:5" ht="25.5" x14ac:dyDescent="0.2">
      <c r="A25" s="96">
        <v>16</v>
      </c>
      <c r="B25" s="106" t="s">
        <v>120</v>
      </c>
      <c r="C25" s="107"/>
      <c r="D25" s="108">
        <f>D23-D24</f>
        <v>-95152</v>
      </c>
      <c r="E25" s="108">
        <v>-76686</v>
      </c>
    </row>
    <row r="26" spans="1:5" ht="14.25" thickBot="1" x14ac:dyDescent="0.25">
      <c r="A26" s="110">
        <v>17</v>
      </c>
      <c r="B26" s="111" t="s">
        <v>121</v>
      </c>
      <c r="C26" s="112"/>
      <c r="D26" s="113"/>
      <c r="E26" s="113"/>
    </row>
  </sheetData>
  <mergeCells count="2">
    <mergeCell ref="A2:D2"/>
    <mergeCell ref="A3:D3"/>
  </mergeCells>
  <phoneticPr fontId="1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7" workbookViewId="0">
      <selection activeCell="A7" sqref="A7"/>
    </sheetView>
  </sheetViews>
  <sheetFormatPr defaultRowHeight="12.75" x14ac:dyDescent="0.2"/>
  <cols>
    <col min="1" max="1" width="19.7109375" style="2" customWidth="1"/>
    <col min="2" max="2" width="12.7109375" style="2" bestFit="1" customWidth="1"/>
    <col min="3" max="6" width="10.7109375" style="2" customWidth="1"/>
    <col min="7" max="7" width="14.5703125" style="2" bestFit="1" customWidth="1"/>
    <col min="8" max="9" width="10.7109375" style="2" customWidth="1"/>
    <col min="10" max="10" width="14.5703125" style="2" bestFit="1" customWidth="1"/>
    <col min="11" max="11" width="10.7109375" style="2" customWidth="1"/>
    <col min="12" max="16384" width="9.140625" style="2"/>
  </cols>
  <sheetData>
    <row r="1" spans="1:10" x14ac:dyDescent="0.2">
      <c r="A1" s="39" t="s">
        <v>147</v>
      </c>
      <c r="B1" s="39"/>
      <c r="C1" s="39"/>
      <c r="D1" s="39"/>
      <c r="E1" s="39"/>
    </row>
    <row r="2" spans="1:10" x14ac:dyDescent="0.2">
      <c r="A2" s="39"/>
      <c r="B2" s="39"/>
      <c r="C2" s="39"/>
      <c r="D2" s="39"/>
      <c r="E2" s="39"/>
    </row>
    <row r="3" spans="1:10" x14ac:dyDescent="0.2">
      <c r="A3" s="46" t="s">
        <v>148</v>
      </c>
      <c r="B3" s="46"/>
      <c r="C3" s="47"/>
      <c r="D3" s="47"/>
      <c r="E3" s="47"/>
      <c r="F3" s="48"/>
      <c r="G3" s="47"/>
      <c r="H3" s="47"/>
      <c r="I3" s="49"/>
      <c r="J3" s="40"/>
    </row>
    <row r="4" spans="1:10" ht="13.5" x14ac:dyDescent="0.25">
      <c r="A4" s="50"/>
      <c r="B4" s="51" t="s">
        <v>70</v>
      </c>
      <c r="C4" s="51" t="s">
        <v>149</v>
      </c>
      <c r="D4" s="52" t="s">
        <v>150</v>
      </c>
      <c r="E4" s="53" t="s">
        <v>151</v>
      </c>
      <c r="F4" s="53" t="s">
        <v>152</v>
      </c>
      <c r="G4" s="53" t="s">
        <v>153</v>
      </c>
      <c r="H4" s="54" t="s">
        <v>154</v>
      </c>
      <c r="I4" s="53" t="s">
        <v>155</v>
      </c>
      <c r="J4" s="55" t="s">
        <v>156</v>
      </c>
    </row>
    <row r="5" spans="1:10" ht="13.5" x14ac:dyDescent="0.25">
      <c r="A5" s="56"/>
      <c r="B5" s="57" t="s">
        <v>157</v>
      </c>
      <c r="C5" s="57" t="s">
        <v>158</v>
      </c>
      <c r="D5" s="58" t="s">
        <v>159</v>
      </c>
      <c r="E5" s="59" t="s">
        <v>160</v>
      </c>
      <c r="F5" s="59" t="s">
        <v>161</v>
      </c>
      <c r="G5" s="59" t="s">
        <v>162</v>
      </c>
      <c r="H5" s="60" t="s">
        <v>163</v>
      </c>
      <c r="I5" s="59" t="s">
        <v>164</v>
      </c>
      <c r="J5" s="61"/>
    </row>
    <row r="6" spans="1:10" ht="15.75" x14ac:dyDescent="0.25">
      <c r="A6" s="62" t="s">
        <v>165</v>
      </c>
      <c r="B6" s="129"/>
      <c r="C6" s="129"/>
      <c r="D6" s="129"/>
      <c r="E6" s="129"/>
      <c r="F6" s="129"/>
      <c r="G6" s="129"/>
      <c r="H6" s="129"/>
      <c r="I6" s="129"/>
      <c r="J6" s="130"/>
    </row>
    <row r="7" spans="1:10" ht="15.75" x14ac:dyDescent="0.25">
      <c r="A7" s="114">
        <v>40513</v>
      </c>
      <c r="B7" s="131">
        <v>100000</v>
      </c>
      <c r="C7" s="132">
        <v>0</v>
      </c>
      <c r="D7" s="132">
        <v>0</v>
      </c>
      <c r="E7" s="131">
        <v>0</v>
      </c>
      <c r="F7" s="132">
        <v>0</v>
      </c>
      <c r="G7" s="131">
        <v>-112272</v>
      </c>
      <c r="H7" s="131">
        <v>0</v>
      </c>
      <c r="I7" s="131">
        <v>0</v>
      </c>
      <c r="J7" s="133">
        <f>B7+G7</f>
        <v>-12272</v>
      </c>
    </row>
    <row r="8" spans="1:10" ht="15.75" x14ac:dyDescent="0.25">
      <c r="A8" s="63" t="s">
        <v>166</v>
      </c>
      <c r="B8" s="129"/>
      <c r="C8" s="129"/>
      <c r="D8" s="129"/>
      <c r="E8" s="129"/>
      <c r="F8" s="129"/>
      <c r="G8" s="129"/>
      <c r="H8" s="129"/>
      <c r="I8" s="134"/>
      <c r="J8" s="135">
        <f t="shared" ref="J8:J33" si="0">B8+C8+D8+E8+G8+H8</f>
        <v>0</v>
      </c>
    </row>
    <row r="9" spans="1:10" ht="15.75" x14ac:dyDescent="0.25">
      <c r="A9" s="64" t="s">
        <v>167</v>
      </c>
      <c r="B9" s="132"/>
      <c r="C9" s="132"/>
      <c r="D9" s="132"/>
      <c r="E9" s="132"/>
      <c r="F9" s="132"/>
      <c r="G9" s="132"/>
      <c r="H9" s="132"/>
      <c r="I9" s="136"/>
      <c r="J9" s="131">
        <f t="shared" si="0"/>
        <v>0</v>
      </c>
    </row>
    <row r="10" spans="1:10" ht="15.75" x14ac:dyDescent="0.25">
      <c r="A10" s="65" t="s">
        <v>168</v>
      </c>
      <c r="B10" s="121">
        <f>B7</f>
        <v>100000</v>
      </c>
      <c r="C10" s="121">
        <f t="shared" ref="C10:J10" si="1">C7</f>
        <v>0</v>
      </c>
      <c r="D10" s="121">
        <f t="shared" si="1"/>
        <v>0</v>
      </c>
      <c r="E10" s="121">
        <f t="shared" si="1"/>
        <v>0</v>
      </c>
      <c r="F10" s="121">
        <f t="shared" si="1"/>
        <v>0</v>
      </c>
      <c r="G10" s="121">
        <f t="shared" si="1"/>
        <v>-112272</v>
      </c>
      <c r="H10" s="121">
        <f t="shared" si="1"/>
        <v>0</v>
      </c>
      <c r="I10" s="121">
        <f t="shared" si="1"/>
        <v>0</v>
      </c>
      <c r="J10" s="137">
        <f t="shared" si="1"/>
        <v>-12272</v>
      </c>
    </row>
    <row r="11" spans="1:10" ht="15.75" x14ac:dyDescent="0.25">
      <c r="A11" s="63" t="s">
        <v>169</v>
      </c>
      <c r="B11" s="129"/>
      <c r="C11" s="129"/>
      <c r="D11" s="129"/>
      <c r="E11" s="129"/>
      <c r="F11" s="129"/>
      <c r="G11" s="129"/>
      <c r="H11" s="129"/>
      <c r="I11" s="134"/>
      <c r="J11" s="135"/>
    </row>
    <row r="12" spans="1:10" ht="15.75" x14ac:dyDescent="0.25">
      <c r="A12" s="64" t="s">
        <v>170</v>
      </c>
      <c r="B12" s="132"/>
      <c r="C12" s="132"/>
      <c r="D12" s="132"/>
      <c r="E12" s="132"/>
      <c r="F12" s="132"/>
      <c r="G12" s="131">
        <f>'Ardhura Shpenzime'!D25</f>
        <v>-95152</v>
      </c>
      <c r="H12" s="132"/>
      <c r="I12" s="132"/>
      <c r="J12" s="133">
        <f t="shared" si="0"/>
        <v>-95152</v>
      </c>
    </row>
    <row r="13" spans="1:10" ht="15.75" x14ac:dyDescent="0.25">
      <c r="A13" s="63" t="s">
        <v>171</v>
      </c>
      <c r="B13" s="129"/>
      <c r="C13" s="129"/>
      <c r="D13" s="129"/>
      <c r="E13" s="129"/>
      <c r="F13" s="129"/>
      <c r="G13" s="129"/>
      <c r="H13" s="129"/>
      <c r="I13" s="134"/>
      <c r="J13" s="135">
        <f t="shared" si="0"/>
        <v>0</v>
      </c>
    </row>
    <row r="14" spans="1:10" ht="15.75" x14ac:dyDescent="0.25">
      <c r="A14" s="64" t="s">
        <v>172</v>
      </c>
      <c r="B14" s="132"/>
      <c r="C14" s="132"/>
      <c r="D14" s="132"/>
      <c r="E14" s="132"/>
      <c r="F14" s="132"/>
      <c r="G14" s="132"/>
      <c r="H14" s="132"/>
      <c r="I14" s="136"/>
      <c r="J14" s="137">
        <f t="shared" si="0"/>
        <v>0</v>
      </c>
    </row>
    <row r="15" spans="1:10" ht="15.75" x14ac:dyDescent="0.25">
      <c r="A15" s="63" t="s">
        <v>173</v>
      </c>
      <c r="B15" s="129"/>
      <c r="C15" s="129"/>
      <c r="D15" s="129"/>
      <c r="E15" s="129"/>
      <c r="F15" s="129"/>
      <c r="G15" s="129"/>
      <c r="H15" s="129" t="s">
        <v>213</v>
      </c>
      <c r="I15" s="134"/>
      <c r="J15" s="135">
        <v>0</v>
      </c>
    </row>
    <row r="16" spans="1:10" ht="15.75" x14ac:dyDescent="0.25">
      <c r="A16" s="66" t="s">
        <v>174</v>
      </c>
      <c r="B16" s="138"/>
      <c r="C16" s="138"/>
      <c r="D16" s="138"/>
      <c r="E16" s="138"/>
      <c r="F16" s="138"/>
      <c r="G16" s="138"/>
      <c r="H16" s="138"/>
      <c r="I16" s="139"/>
      <c r="J16" s="137">
        <f t="shared" si="0"/>
        <v>0</v>
      </c>
    </row>
    <row r="17" spans="1:10" ht="15.75" x14ac:dyDescent="0.25">
      <c r="A17" s="64" t="s">
        <v>175</v>
      </c>
      <c r="B17" s="132"/>
      <c r="C17" s="132"/>
      <c r="D17" s="132"/>
      <c r="E17" s="132"/>
      <c r="F17" s="132"/>
      <c r="G17" s="108"/>
      <c r="H17" s="132"/>
      <c r="I17" s="136"/>
      <c r="J17" s="137">
        <f t="shared" si="0"/>
        <v>0</v>
      </c>
    </row>
    <row r="18" spans="1:10" ht="15.75" x14ac:dyDescent="0.25">
      <c r="A18" s="63" t="s">
        <v>173</v>
      </c>
      <c r="B18" s="129"/>
      <c r="C18" s="129"/>
      <c r="D18" s="129"/>
      <c r="E18" s="129"/>
      <c r="F18" s="129"/>
      <c r="G18" s="129"/>
      <c r="H18" s="129"/>
      <c r="I18" s="134"/>
      <c r="J18" s="135">
        <f t="shared" si="0"/>
        <v>0</v>
      </c>
    </row>
    <row r="19" spans="1:10" ht="15.75" x14ac:dyDescent="0.25">
      <c r="A19" s="66" t="s">
        <v>174</v>
      </c>
      <c r="B19" s="138"/>
      <c r="C19" s="138"/>
      <c r="D19" s="138"/>
      <c r="E19" s="138"/>
      <c r="F19" s="138"/>
      <c r="G19" s="138"/>
      <c r="H19" s="138"/>
      <c r="I19" s="139"/>
      <c r="J19" s="137">
        <f t="shared" si="0"/>
        <v>0</v>
      </c>
    </row>
    <row r="20" spans="1:10" ht="15.75" x14ac:dyDescent="0.25">
      <c r="A20" s="64" t="s">
        <v>176</v>
      </c>
      <c r="B20" s="132"/>
      <c r="C20" s="132"/>
      <c r="D20" s="132"/>
      <c r="E20" s="132"/>
      <c r="F20" s="132"/>
      <c r="G20" s="132"/>
      <c r="H20" s="132"/>
      <c r="I20" s="136"/>
      <c r="J20" s="137">
        <f t="shared" si="0"/>
        <v>0</v>
      </c>
    </row>
    <row r="21" spans="1:10" ht="15.75" x14ac:dyDescent="0.25">
      <c r="A21" s="63" t="s">
        <v>173</v>
      </c>
      <c r="B21" s="129"/>
      <c r="C21" s="129"/>
      <c r="D21" s="129"/>
      <c r="E21" s="129"/>
      <c r="F21" s="129"/>
      <c r="G21" s="129"/>
      <c r="H21" s="129"/>
      <c r="I21" s="134"/>
      <c r="J21" s="135">
        <f t="shared" si="0"/>
        <v>0</v>
      </c>
    </row>
    <row r="22" spans="1:10" ht="15.75" x14ac:dyDescent="0.25">
      <c r="A22" s="64" t="s">
        <v>177</v>
      </c>
      <c r="B22" s="132"/>
      <c r="C22" s="132"/>
      <c r="D22" s="132"/>
      <c r="E22" s="132"/>
      <c r="F22" s="132"/>
      <c r="G22" s="132"/>
      <c r="H22" s="132"/>
      <c r="I22" s="136"/>
      <c r="J22" s="137">
        <f t="shared" si="0"/>
        <v>0</v>
      </c>
    </row>
    <row r="23" spans="1:10" ht="15.75" x14ac:dyDescent="0.25">
      <c r="A23" s="63" t="s">
        <v>178</v>
      </c>
      <c r="B23" s="129"/>
      <c r="C23" s="129"/>
      <c r="D23" s="129"/>
      <c r="E23" s="129"/>
      <c r="F23" s="129"/>
      <c r="G23" s="129"/>
      <c r="H23" s="129"/>
      <c r="I23" s="134"/>
      <c r="J23" s="135">
        <f t="shared" si="0"/>
        <v>0</v>
      </c>
    </row>
    <row r="24" spans="1:10" ht="15.75" x14ac:dyDescent="0.25">
      <c r="A24" s="64" t="s">
        <v>157</v>
      </c>
      <c r="B24" s="132"/>
      <c r="C24" s="132"/>
      <c r="D24" s="132"/>
      <c r="E24" s="132"/>
      <c r="F24" s="132"/>
      <c r="G24" s="132"/>
      <c r="H24" s="132"/>
      <c r="I24" s="136"/>
      <c r="J24" s="137">
        <f t="shared" si="0"/>
        <v>0</v>
      </c>
    </row>
    <row r="25" spans="1:10" ht="15.75" x14ac:dyDescent="0.25">
      <c r="A25" s="63" t="s">
        <v>179</v>
      </c>
      <c r="B25" s="129"/>
      <c r="C25" s="129"/>
      <c r="D25" s="129"/>
      <c r="E25" s="129"/>
      <c r="F25" s="129"/>
      <c r="G25" s="129"/>
      <c r="H25" s="129"/>
      <c r="I25" s="134"/>
      <c r="J25" s="135">
        <f t="shared" si="0"/>
        <v>0</v>
      </c>
    </row>
    <row r="26" spans="1:10" ht="15.75" x14ac:dyDescent="0.25">
      <c r="A26" s="64" t="s">
        <v>180</v>
      </c>
      <c r="B26" s="132"/>
      <c r="C26" s="132"/>
      <c r="D26" s="132"/>
      <c r="E26" s="132"/>
      <c r="F26" s="132"/>
      <c r="G26" s="132"/>
      <c r="H26" s="132"/>
      <c r="I26" s="136"/>
      <c r="J26" s="137">
        <f t="shared" si="0"/>
        <v>0</v>
      </c>
    </row>
    <row r="27" spans="1:10" ht="15.75" x14ac:dyDescent="0.25">
      <c r="A27" s="63" t="s">
        <v>173</v>
      </c>
      <c r="B27" s="129"/>
      <c r="C27" s="129"/>
      <c r="D27" s="129"/>
      <c r="E27" s="129"/>
      <c r="F27" s="129"/>
      <c r="G27" s="129"/>
      <c r="H27" s="129"/>
      <c r="I27" s="134"/>
      <c r="J27" s="135">
        <f t="shared" si="0"/>
        <v>0</v>
      </c>
    </row>
    <row r="28" spans="1:10" ht="15.75" x14ac:dyDescent="0.25">
      <c r="A28" s="64" t="s">
        <v>181</v>
      </c>
      <c r="B28" s="132"/>
      <c r="C28" s="132"/>
      <c r="D28" s="132"/>
      <c r="E28" s="132"/>
      <c r="F28" s="132"/>
      <c r="G28" s="132"/>
      <c r="H28" s="132"/>
      <c r="I28" s="136"/>
      <c r="J28" s="137">
        <f t="shared" si="0"/>
        <v>0</v>
      </c>
    </row>
    <row r="29" spans="1:10" ht="15.75" x14ac:dyDescent="0.25">
      <c r="A29" s="63" t="s">
        <v>182</v>
      </c>
      <c r="B29" s="129"/>
      <c r="C29" s="129"/>
      <c r="D29" s="129"/>
      <c r="E29" s="129"/>
      <c r="F29" s="129"/>
      <c r="G29" s="129"/>
      <c r="H29" s="129"/>
      <c r="I29" s="134"/>
      <c r="J29" s="135">
        <f t="shared" si="0"/>
        <v>0</v>
      </c>
    </row>
    <row r="30" spans="1:10" ht="15.75" x14ac:dyDescent="0.25">
      <c r="A30" s="64" t="s">
        <v>183</v>
      </c>
      <c r="B30" s="132"/>
      <c r="C30" s="132"/>
      <c r="D30" s="132"/>
      <c r="E30" s="132"/>
      <c r="F30" s="132"/>
      <c r="G30" s="132"/>
      <c r="H30" s="132"/>
      <c r="I30" s="136"/>
      <c r="J30" s="137">
        <f t="shared" si="0"/>
        <v>0</v>
      </c>
    </row>
    <row r="31" spans="1:10" ht="15.75" x14ac:dyDescent="0.25">
      <c r="A31" s="63" t="s">
        <v>184</v>
      </c>
      <c r="B31" s="129"/>
      <c r="C31" s="129"/>
      <c r="D31" s="129"/>
      <c r="E31" s="129"/>
      <c r="F31" s="129"/>
      <c r="G31" s="129"/>
      <c r="H31" s="129"/>
      <c r="I31" s="134"/>
      <c r="J31" s="135">
        <f t="shared" si="0"/>
        <v>0</v>
      </c>
    </row>
    <row r="32" spans="1:10" ht="15.75" x14ac:dyDescent="0.25">
      <c r="A32" s="64" t="s">
        <v>185</v>
      </c>
      <c r="B32" s="132"/>
      <c r="C32" s="132"/>
      <c r="D32" s="132"/>
      <c r="E32" s="132"/>
      <c r="F32" s="132"/>
      <c r="G32" s="132"/>
      <c r="H32" s="132"/>
      <c r="I32" s="136"/>
      <c r="J32" s="137">
        <f t="shared" si="0"/>
        <v>0</v>
      </c>
    </row>
    <row r="33" spans="1:10" ht="15.75" x14ac:dyDescent="0.25">
      <c r="A33" s="62" t="s">
        <v>186</v>
      </c>
      <c r="B33" s="130"/>
      <c r="C33" s="129"/>
      <c r="D33" s="129"/>
      <c r="E33" s="129"/>
      <c r="F33" s="129"/>
      <c r="G33" s="129"/>
      <c r="H33" s="129"/>
      <c r="I33" s="134"/>
      <c r="J33" s="135">
        <f t="shared" si="0"/>
        <v>0</v>
      </c>
    </row>
    <row r="34" spans="1:10" ht="15.75" x14ac:dyDescent="0.25">
      <c r="A34" s="114">
        <v>41244</v>
      </c>
      <c r="B34" s="140">
        <f>B10+B12+B17+B20+B24+B28+B32</f>
        <v>100000</v>
      </c>
      <c r="C34" s="140">
        <f t="shared" ref="C34:I34" si="2">C10+C12+C17+C20+C24+C28+C32</f>
        <v>0</v>
      </c>
      <c r="D34" s="140">
        <f t="shared" si="2"/>
        <v>0</v>
      </c>
      <c r="E34" s="140">
        <f t="shared" si="2"/>
        <v>0</v>
      </c>
      <c r="F34" s="140">
        <f t="shared" si="2"/>
        <v>0</v>
      </c>
      <c r="G34" s="140">
        <f t="shared" si="2"/>
        <v>-207424</v>
      </c>
      <c r="H34" s="140">
        <f t="shared" si="2"/>
        <v>0</v>
      </c>
      <c r="I34" s="141">
        <f t="shared" si="2"/>
        <v>0</v>
      </c>
      <c r="J34" s="131">
        <f>J10+J12</f>
        <v>-107424</v>
      </c>
    </row>
  </sheetData>
  <phoneticPr fontId="13" type="noConversion"/>
  <pageMargins left="0.75" right="0.75" top="0.66" bottom="0.55000000000000004" header="0.5" footer="0.5"/>
  <pageSetup paperSize="9" orientation="landscape" r:id="rId1"/>
  <headerFooter alignWithMargins="0"/>
  <ignoredErrors>
    <ignoredError sqref="J1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B47" sqref="B47"/>
    </sheetView>
  </sheetViews>
  <sheetFormatPr defaultRowHeight="12.75" x14ac:dyDescent="0.2"/>
  <cols>
    <col min="1" max="1" width="59" bestFit="1" customWidth="1"/>
    <col min="2" max="2" width="16.42578125" bestFit="1" customWidth="1"/>
    <col min="3" max="3" width="13.7109375" customWidth="1"/>
    <col min="5" max="5" width="17" bestFit="1" customWidth="1"/>
    <col min="6" max="6" width="14.42578125" bestFit="1" customWidth="1"/>
  </cols>
  <sheetData>
    <row r="1" spans="1:7" x14ac:dyDescent="0.2">
      <c r="E1" s="142"/>
      <c r="F1" s="142"/>
      <c r="G1" s="142"/>
    </row>
    <row r="2" spans="1:7" ht="15.75" x14ac:dyDescent="0.25">
      <c r="A2" s="41"/>
      <c r="B2" s="41"/>
      <c r="C2" s="41"/>
      <c r="E2" s="142"/>
      <c r="F2" s="142"/>
      <c r="G2" s="142"/>
    </row>
    <row r="3" spans="1:7" ht="15.75" x14ac:dyDescent="0.25">
      <c r="A3" s="41"/>
      <c r="B3" s="41"/>
      <c r="C3" s="41"/>
      <c r="E3" s="142"/>
      <c r="F3" s="142"/>
      <c r="G3" s="142"/>
    </row>
    <row r="4" spans="1:7" ht="24.95" customHeight="1" x14ac:dyDescent="0.25">
      <c r="A4" s="42" t="s">
        <v>122</v>
      </c>
      <c r="B4" s="43" t="s">
        <v>93</v>
      </c>
      <c r="C4" s="43" t="s">
        <v>123</v>
      </c>
      <c r="E4" s="142"/>
      <c r="F4" s="142"/>
      <c r="G4" s="142"/>
    </row>
    <row r="5" spans="1:7" ht="15.75" x14ac:dyDescent="0.25">
      <c r="A5" s="44" t="s">
        <v>124</v>
      </c>
      <c r="B5" s="120"/>
      <c r="C5" s="120"/>
      <c r="E5" s="142"/>
      <c r="F5" s="142"/>
      <c r="G5" s="142"/>
    </row>
    <row r="6" spans="1:7" ht="15.75" x14ac:dyDescent="0.25">
      <c r="A6" s="45" t="s">
        <v>125</v>
      </c>
      <c r="B6" s="121">
        <v>0</v>
      </c>
      <c r="C6" s="121">
        <v>0</v>
      </c>
      <c r="E6" s="143"/>
      <c r="F6" s="142"/>
      <c r="G6" s="142"/>
    </row>
    <row r="7" spans="1:7" ht="15.75" x14ac:dyDescent="0.25">
      <c r="A7" s="45" t="s">
        <v>126</v>
      </c>
      <c r="B7" s="120">
        <v>22260952</v>
      </c>
      <c r="C7" s="120">
        <v>0</v>
      </c>
      <c r="E7" s="143"/>
      <c r="F7" s="144"/>
      <c r="G7" s="142"/>
    </row>
    <row r="8" spans="1:7" ht="15.75" x14ac:dyDescent="0.25">
      <c r="A8" s="45" t="s">
        <v>207</v>
      </c>
      <c r="B8" s="120">
        <v>80855</v>
      </c>
      <c r="C8" s="120">
        <v>76307</v>
      </c>
      <c r="E8" s="145"/>
      <c r="F8" s="146"/>
      <c r="G8" s="142"/>
    </row>
    <row r="9" spans="1:7" ht="15.75" x14ac:dyDescent="0.25">
      <c r="A9" s="45" t="s">
        <v>127</v>
      </c>
      <c r="B9" s="120"/>
      <c r="C9" s="120"/>
      <c r="E9" s="147"/>
      <c r="F9" s="142"/>
      <c r="G9" s="142"/>
    </row>
    <row r="10" spans="1:7" ht="15.75" x14ac:dyDescent="0.25">
      <c r="A10" s="45" t="s">
        <v>128</v>
      </c>
      <c r="B10" s="120"/>
      <c r="C10" s="120"/>
      <c r="E10" s="148"/>
      <c r="F10" s="148"/>
      <c r="G10" s="142"/>
    </row>
    <row r="11" spans="1:7" ht="15.75" x14ac:dyDescent="0.25">
      <c r="A11" s="45" t="s">
        <v>129</v>
      </c>
      <c r="B11" s="120"/>
      <c r="C11" s="120"/>
      <c r="E11" s="149"/>
      <c r="F11" s="142"/>
      <c r="G11" s="142"/>
    </row>
    <row r="12" spans="1:7" ht="15.75" x14ac:dyDescent="0.25">
      <c r="A12" s="45" t="s">
        <v>208</v>
      </c>
      <c r="B12" s="127">
        <v>22536082</v>
      </c>
      <c r="C12" s="122">
        <v>50000</v>
      </c>
      <c r="E12" s="149"/>
      <c r="F12" s="142"/>
      <c r="G12" s="142"/>
    </row>
    <row r="13" spans="1:7" ht="15.75" x14ac:dyDescent="0.25">
      <c r="A13" s="45" t="s">
        <v>130</v>
      </c>
      <c r="B13" s="121">
        <f>B12-(B8+B7)</f>
        <v>194275</v>
      </c>
      <c r="C13" s="121">
        <f>C12-C8</f>
        <v>-26307</v>
      </c>
      <c r="E13" s="149"/>
      <c r="F13" s="149"/>
      <c r="G13" s="142"/>
    </row>
    <row r="14" spans="1:7" ht="15.75" x14ac:dyDescent="0.25">
      <c r="A14" s="45"/>
      <c r="B14" s="120"/>
      <c r="C14" s="120"/>
      <c r="E14" s="149"/>
      <c r="F14" s="149"/>
      <c r="G14" s="142"/>
    </row>
    <row r="15" spans="1:7" ht="15.75" x14ac:dyDescent="0.25">
      <c r="A15" s="44" t="s">
        <v>131</v>
      </c>
      <c r="B15" s="120"/>
      <c r="C15" s="120"/>
      <c r="E15" s="143"/>
      <c r="F15" s="142"/>
      <c r="G15" s="142"/>
    </row>
    <row r="16" spans="1:7" ht="15.75" x14ac:dyDescent="0.25">
      <c r="A16" s="45" t="s">
        <v>132</v>
      </c>
      <c r="B16" s="120"/>
      <c r="C16" s="120"/>
      <c r="E16" s="149"/>
      <c r="F16" s="142"/>
      <c r="G16" s="142"/>
    </row>
    <row r="17" spans="1:7" ht="15.75" x14ac:dyDescent="0.25">
      <c r="A17" s="45" t="s">
        <v>133</v>
      </c>
      <c r="B17" s="120"/>
      <c r="C17" s="120"/>
      <c r="E17" s="149"/>
      <c r="F17" s="142"/>
      <c r="G17" s="142"/>
    </row>
    <row r="18" spans="1:7" ht="15.75" x14ac:dyDescent="0.25">
      <c r="A18" s="45" t="s">
        <v>134</v>
      </c>
      <c r="B18" s="120"/>
      <c r="C18" s="120"/>
      <c r="E18" s="142"/>
      <c r="F18" s="142"/>
      <c r="G18" s="142"/>
    </row>
    <row r="19" spans="1:7" ht="15.75" x14ac:dyDescent="0.25">
      <c r="A19" s="45" t="s">
        <v>135</v>
      </c>
      <c r="B19" s="120"/>
      <c r="C19" s="120"/>
      <c r="E19" s="142"/>
      <c r="F19" s="142"/>
      <c r="G19" s="142"/>
    </row>
    <row r="20" spans="1:7" ht="15.75" x14ac:dyDescent="0.25">
      <c r="A20" s="45" t="s">
        <v>136</v>
      </c>
      <c r="B20" s="120"/>
      <c r="C20" s="120"/>
      <c r="E20" s="142"/>
      <c r="F20" s="142"/>
      <c r="G20" s="142"/>
    </row>
    <row r="21" spans="1:7" ht="15.75" x14ac:dyDescent="0.25">
      <c r="A21" s="45" t="s">
        <v>137</v>
      </c>
      <c r="B21" s="120">
        <v>0</v>
      </c>
      <c r="C21" s="120">
        <v>0</v>
      </c>
      <c r="E21" s="142"/>
      <c r="F21" s="142"/>
      <c r="G21" s="142"/>
    </row>
    <row r="22" spans="1:7" ht="15.75" x14ac:dyDescent="0.25">
      <c r="A22" s="45"/>
      <c r="B22" s="120"/>
      <c r="C22" s="120"/>
      <c r="E22" s="142"/>
      <c r="F22" s="142"/>
      <c r="G22" s="142"/>
    </row>
    <row r="23" spans="1:7" ht="15.75" x14ac:dyDescent="0.25">
      <c r="A23" s="44" t="s">
        <v>138</v>
      </c>
      <c r="B23" s="120"/>
      <c r="C23" s="120"/>
      <c r="E23" s="142"/>
      <c r="F23" s="142"/>
      <c r="G23" s="142"/>
    </row>
    <row r="24" spans="1:7" ht="15.75" x14ac:dyDescent="0.25">
      <c r="A24" s="45" t="s">
        <v>139</v>
      </c>
      <c r="B24" s="120"/>
      <c r="C24" s="120"/>
      <c r="E24" s="142"/>
      <c r="F24" s="142"/>
      <c r="G24" s="142"/>
    </row>
    <row r="25" spans="1:7" ht="15.75" x14ac:dyDescent="0.25">
      <c r="A25" s="45" t="s">
        <v>140</v>
      </c>
      <c r="B25" s="120"/>
      <c r="C25" s="120"/>
      <c r="E25" s="142"/>
      <c r="F25" s="142"/>
      <c r="G25" s="142"/>
    </row>
    <row r="26" spans="1:7" ht="15.75" x14ac:dyDescent="0.25">
      <c r="A26" s="45" t="s">
        <v>141</v>
      </c>
      <c r="B26" s="120"/>
      <c r="C26" s="120"/>
      <c r="E26" s="143"/>
      <c r="F26" s="142"/>
      <c r="G26" s="142"/>
    </row>
    <row r="27" spans="1:7" ht="15.75" x14ac:dyDescent="0.25">
      <c r="A27" s="45" t="s">
        <v>142</v>
      </c>
      <c r="B27" s="120"/>
      <c r="C27" s="120"/>
      <c r="E27" s="142"/>
      <c r="F27" s="142"/>
      <c r="G27" s="142"/>
    </row>
    <row r="28" spans="1:7" ht="15.75" x14ac:dyDescent="0.25">
      <c r="A28" s="45" t="s">
        <v>143</v>
      </c>
      <c r="B28" s="120"/>
      <c r="C28" s="120"/>
      <c r="E28" s="142"/>
      <c r="F28" s="142"/>
      <c r="G28" s="142"/>
    </row>
    <row r="29" spans="1:7" ht="15.75" x14ac:dyDescent="0.25">
      <c r="A29" s="45"/>
      <c r="B29" s="120"/>
      <c r="C29" s="120"/>
      <c r="E29" s="142"/>
      <c r="F29" s="142"/>
      <c r="G29" s="142"/>
    </row>
    <row r="30" spans="1:7" ht="15.75" x14ac:dyDescent="0.25">
      <c r="A30" s="44" t="s">
        <v>144</v>
      </c>
      <c r="B30" s="121">
        <f>B32-B31</f>
        <v>194275</v>
      </c>
      <c r="C30" s="121">
        <f>C32-C31</f>
        <v>-26307</v>
      </c>
      <c r="E30" s="146"/>
      <c r="F30" s="142"/>
      <c r="G30" s="142"/>
    </row>
    <row r="31" spans="1:7" ht="15.75" x14ac:dyDescent="0.25">
      <c r="A31" s="44" t="s">
        <v>145</v>
      </c>
      <c r="B31" s="121">
        <f>C32</f>
        <v>44308</v>
      </c>
      <c r="C31" s="121">
        <v>70615</v>
      </c>
      <c r="E31" s="142"/>
      <c r="F31" s="142"/>
      <c r="G31" s="142"/>
    </row>
    <row r="32" spans="1:7" ht="15.75" x14ac:dyDescent="0.25">
      <c r="A32" s="44" t="s">
        <v>146</v>
      </c>
      <c r="B32" s="124">
        <f>Bilanci!E10</f>
        <v>238583</v>
      </c>
      <c r="C32" s="124">
        <v>44308</v>
      </c>
      <c r="E32" s="142"/>
      <c r="F32" s="142"/>
      <c r="G32" s="142"/>
    </row>
    <row r="33" spans="5:7" x14ac:dyDescent="0.2">
      <c r="E33" s="142"/>
      <c r="F33" s="142"/>
      <c r="G33" s="142"/>
    </row>
    <row r="34" spans="5:7" x14ac:dyDescent="0.2">
      <c r="E34" s="142"/>
      <c r="F34" s="142"/>
      <c r="G34" s="142"/>
    </row>
    <row r="35" spans="5:7" x14ac:dyDescent="0.2">
      <c r="E35" s="142"/>
      <c r="F35" s="142"/>
      <c r="G35" s="142"/>
    </row>
    <row r="36" spans="5:7" x14ac:dyDescent="0.2">
      <c r="E36" s="142"/>
      <c r="F36" s="142"/>
      <c r="G36" s="142"/>
    </row>
    <row r="37" spans="5:7" x14ac:dyDescent="0.2">
      <c r="E37" s="142"/>
      <c r="F37" s="142"/>
      <c r="G37" s="142"/>
    </row>
    <row r="38" spans="5:7" x14ac:dyDescent="0.2">
      <c r="E38" s="142"/>
      <c r="F38" s="142"/>
      <c r="G38" s="142"/>
    </row>
    <row r="39" spans="5:7" x14ac:dyDescent="0.2">
      <c r="E39" s="142"/>
      <c r="F39" s="142"/>
      <c r="G39" s="142"/>
    </row>
    <row r="40" spans="5:7" x14ac:dyDescent="0.2">
      <c r="E40" s="142"/>
      <c r="F40" s="142"/>
      <c r="G40" s="142"/>
    </row>
    <row r="41" spans="5:7" x14ac:dyDescent="0.2">
      <c r="E41" s="142"/>
      <c r="F41" s="142"/>
      <c r="G41" s="142"/>
    </row>
    <row r="42" spans="5:7" x14ac:dyDescent="0.2">
      <c r="E42" s="142"/>
      <c r="F42" s="142"/>
      <c r="G42" s="142"/>
    </row>
    <row r="43" spans="5:7" x14ac:dyDescent="0.2">
      <c r="E43" s="142"/>
      <c r="F43" s="142"/>
      <c r="G43" s="142"/>
    </row>
    <row r="44" spans="5:7" x14ac:dyDescent="0.2">
      <c r="E44" s="142"/>
      <c r="F44" s="142"/>
      <c r="G44" s="142"/>
    </row>
    <row r="45" spans="5:7" x14ac:dyDescent="0.2">
      <c r="E45" s="142"/>
      <c r="F45" s="142"/>
      <c r="G45" s="142"/>
    </row>
    <row r="46" spans="5:7" x14ac:dyDescent="0.2">
      <c r="E46" s="142"/>
      <c r="F46" s="142"/>
      <c r="G46" s="142"/>
    </row>
    <row r="47" spans="5:7" x14ac:dyDescent="0.2">
      <c r="E47" s="142"/>
      <c r="F47" s="142"/>
      <c r="G47" s="142"/>
    </row>
    <row r="48" spans="5:7" x14ac:dyDescent="0.2">
      <c r="E48" s="142"/>
      <c r="F48" s="142"/>
      <c r="G48" s="142"/>
    </row>
    <row r="49" spans="5:7" x14ac:dyDescent="0.2">
      <c r="E49" s="142"/>
      <c r="F49" s="142"/>
      <c r="G49" s="142"/>
    </row>
    <row r="50" spans="5:7" x14ac:dyDescent="0.2">
      <c r="E50" s="142"/>
      <c r="F50" s="142"/>
      <c r="G50" s="142"/>
    </row>
    <row r="51" spans="5:7" x14ac:dyDescent="0.2">
      <c r="E51" s="142"/>
      <c r="F51" s="142"/>
      <c r="G51" s="142"/>
    </row>
    <row r="52" spans="5:7" x14ac:dyDescent="0.2">
      <c r="E52" s="142"/>
      <c r="F52" s="142"/>
      <c r="G52" s="142"/>
    </row>
    <row r="53" spans="5:7" x14ac:dyDescent="0.2">
      <c r="E53" s="142"/>
      <c r="F53" s="142"/>
      <c r="G53" s="142"/>
    </row>
    <row r="54" spans="5:7" x14ac:dyDescent="0.2">
      <c r="E54" s="142"/>
      <c r="F54" s="142"/>
      <c r="G54" s="142"/>
    </row>
    <row r="55" spans="5:7" x14ac:dyDescent="0.2">
      <c r="E55" s="142"/>
      <c r="F55" s="142"/>
      <c r="G55" s="142"/>
    </row>
    <row r="56" spans="5:7" x14ac:dyDescent="0.2">
      <c r="E56" s="142"/>
      <c r="F56" s="142"/>
      <c r="G56" s="142"/>
    </row>
    <row r="57" spans="5:7" x14ac:dyDescent="0.2">
      <c r="E57" s="142"/>
      <c r="F57" s="142"/>
      <c r="G57" s="142"/>
    </row>
    <row r="58" spans="5:7" x14ac:dyDescent="0.2">
      <c r="E58" s="142"/>
      <c r="F58" s="142"/>
      <c r="G58" s="142"/>
    </row>
  </sheetData>
  <phoneticPr fontId="13" type="noConversion"/>
  <pageMargins left="0.64" right="0.37" top="0.87" bottom="0.8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Kapaku</vt:lpstr>
      <vt:lpstr>Bilanci</vt:lpstr>
      <vt:lpstr>Ardhura Shpenzime</vt:lpstr>
      <vt:lpstr>Levizja e kapitalit</vt:lpstr>
      <vt:lpstr>Cash Flow1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CCS</dc:creator>
  <cp:lastModifiedBy>User</cp:lastModifiedBy>
  <cp:lastPrinted>2013-03-30T10:12:49Z</cp:lastPrinted>
  <dcterms:created xsi:type="dcterms:W3CDTF">2009-03-26T08:14:27Z</dcterms:created>
  <dcterms:modified xsi:type="dcterms:W3CDTF">2018-04-30T07:30:26Z</dcterms:modified>
</cp:coreProperties>
</file>