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8390" windowHeight="5040" activeTab="1"/>
  </bookViews>
  <sheets>
    <sheet name="Bilanci" sheetId="1" r:id="rId1"/>
    <sheet name="PASH " sheetId="2" r:id="rId2"/>
    <sheet name="CASH FloW" sheetId="3" r:id="rId3"/>
    <sheet name="PLK" sheetId="4" r:id="rId4"/>
    <sheet name="AAM" sheetId="5" r:id="rId5"/>
    <sheet name="Inventari" sheetId="8" r:id="rId6"/>
    <sheet name="Mjete transporti " sheetId="9" r:id="rId7"/>
    <sheet name="Pas Stas 1.2" sheetId="11" r:id="rId8"/>
    <sheet name="Pas Stat 3" sheetId="10" r:id="rId9"/>
  </sheets>
  <calcPr calcId="152511"/>
</workbook>
</file>

<file path=xl/calcChain.xml><?xml version="1.0" encoding="utf-8"?>
<calcChain xmlns="http://schemas.openxmlformats.org/spreadsheetml/2006/main">
  <c r="G42" i="8" l="1"/>
  <c r="F39" i="3"/>
  <c r="F33" i="3"/>
  <c r="F26" i="3"/>
  <c r="F40" i="3" s="1"/>
  <c r="E20" i="2"/>
  <c r="E23" i="2"/>
  <c r="E24" i="2" s="1"/>
  <c r="F32" i="2"/>
  <c r="F33" i="2" s="1"/>
  <c r="F34" i="2" s="1"/>
  <c r="F24" i="2"/>
  <c r="G103" i="1"/>
  <c r="G106" i="1"/>
  <c r="G87" i="1"/>
  <c r="G91" i="1" s="1"/>
  <c r="G79" i="1"/>
  <c r="G72" i="1"/>
  <c r="G82" i="1" s="1"/>
  <c r="G50" i="1"/>
  <c r="G44" i="1"/>
  <c r="G53" i="1" s="1"/>
  <c r="G54" i="1" s="1"/>
  <c r="G27" i="1"/>
  <c r="G20" i="1"/>
  <c r="G31" i="1"/>
  <c r="H24" i="5"/>
  <c r="H25" i="5"/>
  <c r="H26" i="5"/>
  <c r="H27" i="5"/>
  <c r="H28" i="5"/>
  <c r="H29" i="5"/>
  <c r="H30" i="5"/>
  <c r="H31" i="5"/>
  <c r="H22" i="4"/>
  <c r="K27" i="4"/>
  <c r="K26" i="4"/>
  <c r="K25" i="4"/>
  <c r="K24" i="4"/>
  <c r="K23" i="4"/>
  <c r="K22" i="4"/>
  <c r="K21" i="4"/>
  <c r="K20" i="4"/>
  <c r="K19" i="4"/>
  <c r="K17" i="4"/>
  <c r="K16" i="4"/>
  <c r="K15" i="4"/>
  <c r="J14" i="4"/>
  <c r="J28" i="4"/>
  <c r="I14" i="4"/>
  <c r="I28" i="4"/>
  <c r="H14" i="4"/>
  <c r="G14" i="4"/>
  <c r="G28" i="4" s="1"/>
  <c r="F14" i="4"/>
  <c r="F28" i="4" s="1"/>
  <c r="E14" i="4"/>
  <c r="E28" i="4" s="1"/>
  <c r="D14" i="4"/>
  <c r="D28" i="4" s="1"/>
  <c r="C14" i="4"/>
  <c r="C28" i="4" s="1"/>
  <c r="K12" i="4"/>
  <c r="K14" i="4" s="1"/>
  <c r="K28" i="4" s="1"/>
  <c r="E39" i="3"/>
  <c r="E40" i="3" s="1"/>
  <c r="E33" i="3"/>
  <c r="E26" i="3"/>
  <c r="E32" i="2"/>
  <c r="E33" i="2"/>
  <c r="E34" i="2" s="1"/>
  <c r="F103" i="1"/>
  <c r="F106" i="1"/>
  <c r="F87" i="1"/>
  <c r="F91" i="1"/>
  <c r="F92" i="1" s="1"/>
  <c r="F108" i="1" s="1"/>
  <c r="F79" i="1"/>
  <c r="F82" i="1"/>
  <c r="F72" i="1"/>
  <c r="F50" i="1"/>
  <c r="F44" i="1"/>
  <c r="F53" i="1"/>
  <c r="F27" i="1"/>
  <c r="F20" i="1"/>
  <c r="F31" i="1" s="1"/>
  <c r="H25" i="9"/>
  <c r="G25" i="9"/>
  <c r="F25" i="9"/>
  <c r="I25" i="9"/>
  <c r="J11" i="11"/>
  <c r="J28" i="11"/>
  <c r="G41" i="5"/>
  <c r="G42" i="5"/>
  <c r="G43" i="5"/>
  <c r="G44" i="5"/>
  <c r="G45" i="5"/>
  <c r="G40" i="5"/>
  <c r="F41" i="5"/>
  <c r="F42" i="5"/>
  <c r="F43" i="5"/>
  <c r="F40" i="5"/>
  <c r="F48" i="5" s="1"/>
  <c r="F44" i="5"/>
  <c r="F45" i="5"/>
  <c r="H45" i="5" s="1"/>
  <c r="F46" i="5"/>
  <c r="F47" i="5"/>
  <c r="H47" i="5" s="1"/>
  <c r="E41" i="5"/>
  <c r="E42" i="5"/>
  <c r="E43" i="5"/>
  <c r="E44" i="5"/>
  <c r="E45" i="5"/>
  <c r="E46" i="5"/>
  <c r="H46" i="5" s="1"/>
  <c r="E47" i="5"/>
  <c r="E40" i="5"/>
  <c r="E48" i="5" s="1"/>
  <c r="H41" i="5"/>
  <c r="H42" i="5"/>
  <c r="H43" i="5"/>
  <c r="H44" i="5"/>
  <c r="L55" i="10"/>
  <c r="L45" i="10"/>
  <c r="G46" i="5"/>
  <c r="G47" i="5"/>
  <c r="G39" i="5"/>
  <c r="G48" i="5" s="1"/>
  <c r="F39" i="5"/>
  <c r="H39" i="5"/>
  <c r="E39" i="5"/>
  <c r="D39" i="5"/>
  <c r="G32" i="5"/>
  <c r="F32" i="5"/>
  <c r="E32" i="5"/>
  <c r="H32" i="5"/>
  <c r="H23" i="5"/>
  <c r="G17" i="5"/>
  <c r="F17" i="5"/>
  <c r="E17" i="5"/>
  <c r="H40" i="5"/>
  <c r="J85" i="11"/>
  <c r="H17" i="5"/>
  <c r="H28" i="4"/>
  <c r="F54" i="1" l="1"/>
  <c r="F109" i="1" s="1"/>
  <c r="E35" i="2"/>
  <c r="E36" i="2" s="1"/>
  <c r="G92" i="1"/>
  <c r="G108" i="1" s="1"/>
  <c r="G109" i="1" s="1"/>
  <c r="F35" i="2"/>
  <c r="F36" i="2"/>
  <c r="H48" i="5"/>
</calcChain>
</file>

<file path=xl/sharedStrings.xml><?xml version="1.0" encoding="utf-8"?>
<sst xmlns="http://schemas.openxmlformats.org/spreadsheetml/2006/main" count="675" uniqueCount="433">
  <si>
    <t xml:space="preserve">                BILANCI KONTABEL</t>
  </si>
  <si>
    <t>Monedha :  LEK</t>
  </si>
  <si>
    <t>Emertimi</t>
  </si>
  <si>
    <t>Shenime shpjeguese</t>
  </si>
  <si>
    <t>Viti Raportues</t>
  </si>
  <si>
    <t>Viti Paraardhes</t>
  </si>
  <si>
    <t xml:space="preserve">Aktivet </t>
  </si>
  <si>
    <t>Aktivet Afatshkurtra</t>
  </si>
  <si>
    <t>Mjete monetare</t>
  </si>
  <si>
    <t>Derivative dhe aktive finan. te mbajtura per tregtim</t>
  </si>
  <si>
    <t>i</t>
  </si>
  <si>
    <t>Derivativet</t>
  </si>
  <si>
    <t>ii</t>
  </si>
  <si>
    <t>Aktivet e mbajtura per tregtim</t>
  </si>
  <si>
    <t xml:space="preserve"> Shuma I.2</t>
  </si>
  <si>
    <t>Aktive te tjera afatshkurtra financiare</t>
  </si>
  <si>
    <t>Llogari/Kerkesa te arketueshme</t>
  </si>
  <si>
    <t>Llogari/Kerkesa te tjera te arketueshme</t>
  </si>
  <si>
    <t>iii</t>
  </si>
  <si>
    <t>Instrumente te tjera borxhi</t>
  </si>
  <si>
    <t>iv</t>
  </si>
  <si>
    <t>Investime te tjera financiare</t>
  </si>
  <si>
    <t xml:space="preserve"> Shuma I.3</t>
  </si>
  <si>
    <t>Inventari</t>
  </si>
  <si>
    <t>Lendet e para</t>
  </si>
  <si>
    <t>Prodhim ne proces</t>
  </si>
  <si>
    <t>Produkte te gatshme</t>
  </si>
  <si>
    <t>Mallra per rishitje</t>
  </si>
  <si>
    <t>v</t>
  </si>
  <si>
    <t>Parapagesat per furnizime</t>
  </si>
  <si>
    <t>Shuma I.4</t>
  </si>
  <si>
    <t>Aktivet biologjike afatshkurtra</t>
  </si>
  <si>
    <t>Aktivet afatshkurtra te mbajtura per shitje</t>
  </si>
  <si>
    <t>Parapagimet dhe shpenzimet e shtyra</t>
  </si>
  <si>
    <t xml:space="preserve"> Totali   Aktivet Afatshkurtra</t>
  </si>
  <si>
    <t>Aktivet Afatgjata</t>
  </si>
  <si>
    <t>Investimet financiare afatgjata</t>
  </si>
  <si>
    <t>Aksione dhe pjesem. te tjera ne njesi te kontrolluara</t>
  </si>
  <si>
    <t>Aksione dhe investime te tjera ne pjesmarrje</t>
  </si>
  <si>
    <t>Aksione dhe letra te tjera me vlere</t>
  </si>
  <si>
    <t>Llogari/Kerkesa te arketueshme afatgjata</t>
  </si>
  <si>
    <t>Shuma II.1</t>
  </si>
  <si>
    <t>Aktive afatgjata materiale</t>
  </si>
  <si>
    <t>Toka</t>
  </si>
  <si>
    <t>Makineri dhe pajisje</t>
  </si>
  <si>
    <t>Aktive te tjera afatgjata materiale</t>
  </si>
  <si>
    <t>Ndertesa</t>
  </si>
  <si>
    <t>Shuma II.2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</si>
  <si>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</si>
  <si>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</si>
  <si>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</si>
  <si>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</si>
  <si>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</si>
  <si>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Shuma II.4</t>
  </si>
  <si>
    <t>Kapital aksionar i papaguar</t>
  </si>
  <si>
    <t>Aktive te tjera afatgjata (ne proces)</t>
  </si>
  <si>
    <t>Totali  Aktivet Afatgjata</t>
  </si>
  <si>
    <t xml:space="preserve">Totali  Aktivet </t>
  </si>
  <si>
    <t>Administratori</t>
  </si>
  <si>
    <t>Detyrimet Afatshkurtra</t>
  </si>
  <si>
    <t>Derivativet (vlera negative)</t>
  </si>
  <si>
    <t>Huamarrjet</t>
  </si>
  <si>
    <t>Huate dhe obligacionet afatshkurtra</t>
  </si>
  <si>
    <t>Kthimet/ripagesat e huave afatgjata</t>
  </si>
  <si>
    <t>Bono te konvertueshme</t>
  </si>
  <si>
    <t>Huat dhe parapagimet</t>
  </si>
  <si>
    <t>Te pagueshme ndaj furnitoreve</t>
  </si>
  <si>
    <t>Te pagueshme ndaj punonjesve</t>
  </si>
  <si>
    <t>Detyrimet tatimore</t>
  </si>
  <si>
    <t>Hua te tjera</t>
  </si>
  <si>
    <t>Parapagimet e arkëtuara</t>
  </si>
  <si>
    <t>Shuma I.3</t>
  </si>
  <si>
    <t>Grantet dhe te ardhurat e shtyra</t>
  </si>
  <si>
    <t>Provizionet afatshkurtra</t>
  </si>
  <si>
    <t>Totali Detyrimet Afatshkurtra</t>
  </si>
  <si>
    <t>Detyrimet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</si>
  <si>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</si>
  <si>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</si>
  <si>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</si>
  <si>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</si>
  <si>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</si>
  <si>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Grantet dhe te ardhura te shtyra</t>
  </si>
  <si>
    <t>Totali Detyrimet Afatgjata</t>
  </si>
  <si>
    <t xml:space="preserve">Totali  Huate </t>
  </si>
  <si>
    <t>Kapitali</t>
  </si>
  <si>
    <t>Aksionet e pakices</t>
  </si>
  <si>
    <t>Kapitali qe i perket aksion. te shoq. meme</t>
  </si>
  <si>
    <t>Kapitali aksionar</t>
  </si>
  <si>
    <t>Primi i aksionit</t>
  </si>
  <si>
    <t>Njesite ose aksionet e thesarit</t>
  </si>
  <si>
    <t>Rezerva</t>
  </si>
  <si>
    <t>Rezerva ligjore</t>
  </si>
  <si>
    <t>Rezerva te tjera</t>
  </si>
  <si>
    <t>Rezerva statutore</t>
  </si>
  <si>
    <t>Shuma  I.6</t>
  </si>
  <si>
    <t>Fitimet e pashperndara</t>
  </si>
  <si>
    <t>Fitimi/Humbja e vitit financiar</t>
  </si>
  <si>
    <t xml:space="preserve"> Totali  Kapitali</t>
  </si>
  <si>
    <t>TOTALI     HUA  DHE KAPITAL</t>
  </si>
  <si>
    <t xml:space="preserve">Diferenca </t>
  </si>
  <si>
    <t>Kontabel I miratuar</t>
  </si>
  <si>
    <t xml:space="preserve">Kontabel I miratuar </t>
  </si>
  <si>
    <t xml:space="preserve">                                  TE ARDHURAT E SHPENZIMET (formati 1)</t>
  </si>
  <si>
    <t>Monedha:  lek</t>
  </si>
  <si>
    <t>Nr.</t>
  </si>
  <si>
    <t>Shemime  shpjeguese</t>
  </si>
  <si>
    <t>1</t>
  </si>
  <si>
    <t>Shitjet neto</t>
  </si>
  <si>
    <t>2</t>
  </si>
  <si>
    <t>Te ardhura te tjera nga veprimtarite e shfrytezimit</t>
  </si>
  <si>
    <t>3</t>
  </si>
  <si>
    <t>Ndryshime ne inv. e prod. te gatshem e ne proces</t>
  </si>
  <si>
    <t>4</t>
  </si>
  <si>
    <t>Materialet e konsumuara</t>
  </si>
  <si>
    <t>5</t>
  </si>
  <si>
    <t>Kosto e punes</t>
  </si>
  <si>
    <t>a</t>
  </si>
  <si>
    <t xml:space="preserve">     Paga e personelit</t>
  </si>
  <si>
    <t>b</t>
  </si>
  <si>
    <t xml:space="preserve">     Sigurimet shoqerore e shendetesore</t>
  </si>
  <si>
    <t>Shuma (a,b)</t>
  </si>
  <si>
    <t>6</t>
  </si>
  <si>
    <t>Amortizimi dhe zhvleresimet</t>
  </si>
  <si>
    <t>7</t>
  </si>
  <si>
    <t>Shpenzime te tjera</t>
  </si>
  <si>
    <t>8</t>
  </si>
  <si>
    <t>Totali i shpenzimeve</t>
  </si>
  <si>
    <t>9</t>
  </si>
  <si>
    <t>Fitimi apo humbja nga veprimtaria kryesore</t>
  </si>
  <si>
    <t>10</t>
  </si>
  <si>
    <t>Te ardhurat dhe shp. financiare nga nj. e kontrolluara</t>
  </si>
  <si>
    <t>11</t>
  </si>
  <si>
    <t>Te ardhurat dhe shp. financiare nga pjesemarrjet</t>
  </si>
  <si>
    <t>12</t>
  </si>
  <si>
    <t>Te ardhurat dhe shpenzimet financiare nga:</t>
  </si>
  <si>
    <t xml:space="preserve">     investime te tjera financiare afatgjata</t>
  </si>
  <si>
    <t xml:space="preserve">     interesa</t>
  </si>
  <si>
    <t>c</t>
  </si>
  <si>
    <t xml:space="preserve">     fitimet (humbjet) nga kursi i kembimit</t>
  </si>
  <si>
    <t>d</t>
  </si>
  <si>
    <t xml:space="preserve">     te tjera financiare</t>
  </si>
  <si>
    <t>Totali (a-d)</t>
  </si>
  <si>
    <t>13</t>
  </si>
  <si>
    <t>Totali i te ardhurave dhe shpenz. financiare</t>
  </si>
  <si>
    <t>14</t>
  </si>
  <si>
    <t>Fitimi (Humbja) para tatimit</t>
  </si>
  <si>
    <t>15</t>
  </si>
  <si>
    <t>Shpenzimet e tatimit mbi fitimin</t>
  </si>
  <si>
    <t>16</t>
  </si>
  <si>
    <t xml:space="preserve"> Fitimi (humbja) neto e vitit financiar</t>
  </si>
  <si>
    <t>17</t>
  </si>
  <si>
    <t xml:space="preserve"> Elemente te pasqyrave te konsoliduara</t>
  </si>
  <si>
    <t xml:space="preserve">kontabel I miratuar </t>
  </si>
  <si>
    <t xml:space="preserve">            PASQYRA E FLUKSIT TE PARASE  (Cash Flow)</t>
  </si>
  <si>
    <t>PASQYRA E FLUKSIT TE PARASE- METODA INDIREKTE</t>
  </si>
  <si>
    <t>Shenimi shpjegues</t>
  </si>
  <si>
    <t>I</t>
  </si>
  <si>
    <t>FLUKSI I PARASE NGA VEPRIMTARIA  E SHFRYTEZIMIT</t>
  </si>
  <si>
    <t>f</t>
  </si>
  <si>
    <t>g</t>
  </si>
  <si>
    <t>Rritje renie  ne tepricen e kerkesave te ark. te tjera</t>
  </si>
  <si>
    <t>h</t>
  </si>
  <si>
    <t>Rritje/renie  ne tepricen e inventarit</t>
  </si>
  <si>
    <t>Rritje/renie ne tepricen e detyrimeve  per tu paguar nga aktiviteti</t>
  </si>
  <si>
    <t>j</t>
  </si>
  <si>
    <t>Rritje renie deyrimeve te tjera</t>
  </si>
  <si>
    <t>k</t>
  </si>
  <si>
    <t>Interesi I paguar</t>
  </si>
  <si>
    <t>l</t>
  </si>
  <si>
    <t>Paraja  neto nga  aktivitetet e shfytezimit</t>
  </si>
  <si>
    <t>II</t>
  </si>
  <si>
    <t>FLUKSI I PARASE NGA VEPRIMTARITE INVESTUESE</t>
  </si>
  <si>
    <t>Blerja  e shoq. Kontrolluar X minus parate e arketuara</t>
  </si>
  <si>
    <t>Blerja  e aktiveve afatgjata  materiale</t>
  </si>
  <si>
    <t>Blerje AAGJ  jomateriale</t>
  </si>
  <si>
    <t>Interes I arketuar</t>
  </si>
  <si>
    <t>Dividentet i arketuar</t>
  </si>
  <si>
    <t>Paraja  neto e perdorur ne aktivitetet  investuese</t>
  </si>
  <si>
    <t>III</t>
  </si>
  <si>
    <t>FLUKSI I PARAVE NGA VEPRIMTARITE FINANCIARE</t>
  </si>
  <si>
    <t>Te ardhura nga emetimi I kapitalit aksionar</t>
  </si>
  <si>
    <t>Te ardhura nga huamarrjet afatgjata</t>
  </si>
  <si>
    <t>Pagesa e detyrimit te qirase financiare</t>
  </si>
  <si>
    <t>Divident I paguar</t>
  </si>
  <si>
    <t>Paraja neto e perdorur  ne aktivitetet financiare</t>
  </si>
  <si>
    <t>IV</t>
  </si>
  <si>
    <t>RRITJA/RENIA NETO E MJETEVE MONETARE</t>
  </si>
  <si>
    <t xml:space="preserve">V </t>
  </si>
  <si>
    <t>MJETE MONETARE NE FILLIM TE PERIUDHES KONTABEL</t>
  </si>
  <si>
    <t>VI</t>
  </si>
  <si>
    <t>MJETE MONETARE NE FUND TE PERIUDHES KONTABEL</t>
  </si>
  <si>
    <t>FINANCIERI</t>
  </si>
  <si>
    <t>ADMINISTRATORI</t>
  </si>
  <si>
    <t>Kapiatali aksionar</t>
  </si>
  <si>
    <t>Primi I aksionit</t>
  </si>
  <si>
    <t>Aksionet    e Thesarit</t>
  </si>
  <si>
    <t>Rezerva statutore dhe    ligjore</t>
  </si>
  <si>
    <t>Rezerva  konvert.    monedhe    te huaja</t>
  </si>
  <si>
    <t>Fitimi I pashperndare</t>
  </si>
  <si>
    <t>Rezerva te  tjera</t>
  </si>
  <si>
    <t>Shuma  te parashikuara per reziqe</t>
  </si>
  <si>
    <t>Totali</t>
  </si>
  <si>
    <t>Efekti I ndrysh. Polikave kontabel</t>
  </si>
  <si>
    <t>Fitimi  neto I peiudhes kontabel</t>
  </si>
  <si>
    <t>Dividentet e paguar/deklaruar</t>
  </si>
  <si>
    <t>Transferime ne rezerven e detyrushme  ligjore</t>
  </si>
  <si>
    <t>Transferim ne rezerven e detyrushme  statutore</t>
  </si>
  <si>
    <t>Transferime ne rezerva te tjera</t>
  </si>
  <si>
    <t>Emetimi I kapiatlit aksionar</t>
  </si>
  <si>
    <t>Rezerva rivleresimi I AAGJ</t>
  </si>
  <si>
    <t>Transferim  ne detyrimet</t>
  </si>
  <si>
    <t>Blerje  aksionesh thesari</t>
  </si>
  <si>
    <t>Terheqje  kapitali per zvogelim</t>
  </si>
  <si>
    <t>Korigjim  gabime  te shkuara</t>
  </si>
  <si>
    <t>Shenimi   shpjegues</t>
  </si>
  <si>
    <t>ne leke</t>
  </si>
  <si>
    <t>Nr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</si>
  <si>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</si>
  <si>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</si>
  <si>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</si>
  <si>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</si>
  <si>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</si>
  <si>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</si>
  <si>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</si>
  <si>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</si>
  <si>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</si>
  <si>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</si>
  <si>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</si>
  <si>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Kategoria</t>
  </si>
  <si>
    <t>Targa</t>
  </si>
  <si>
    <t>VASIL  XEGA</t>
  </si>
  <si>
    <t>Njesia</t>
  </si>
  <si>
    <t>Vlefta</t>
  </si>
  <si>
    <t xml:space="preserve">VASIL XEGA </t>
  </si>
  <si>
    <t xml:space="preserve">Vasil  XEGA </t>
  </si>
  <si>
    <t xml:space="preserve">                                        Metoda Indirekte</t>
  </si>
  <si>
    <t>Fitimi I Bilancit</t>
  </si>
  <si>
    <t>Rregullime per :</t>
  </si>
  <si>
    <t xml:space="preserve">                         Tatim  fitimi i njohur ne PASH</t>
  </si>
  <si>
    <t xml:space="preserve">                        Amortizimin</t>
  </si>
  <si>
    <t xml:space="preserve">                        Humbje nga kembimet valutore</t>
  </si>
  <si>
    <t xml:space="preserve">                        Humbje nga  shitja e AAGJ</t>
  </si>
  <si>
    <t>e</t>
  </si>
  <si>
    <t xml:space="preserve">                        Shpenzime per interesa</t>
  </si>
  <si>
    <t xml:space="preserve">Rritje/renie ne tepricen e kerkesave te arketueshme                                    nga aktiviteti  </t>
  </si>
  <si>
    <t xml:space="preserve">Vasil Xega </t>
  </si>
  <si>
    <t>Pershkrimi</t>
  </si>
  <si>
    <t>Kosto</t>
  </si>
  <si>
    <t>Marka modeli</t>
  </si>
  <si>
    <t>Vlera fillestare</t>
  </si>
  <si>
    <t>TA</t>
  </si>
  <si>
    <t>Aktiviteti  kryesor</t>
  </si>
  <si>
    <t>Aktiviteti dytesor</t>
  </si>
  <si>
    <t>Tregti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</si>
  <si>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</si>
  <si>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</si>
  <si>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</si>
  <si>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</si>
  <si>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</si>
  <si>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</si>
  <si>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</si>
  <si>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</si>
  <si>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</si>
  <si>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</si>
  <si>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</si>
  <si>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</si>
  <si>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</si>
  <si>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</si>
  <si>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</si>
  <si>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</si>
  <si>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</si>
  <si>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</si>
  <si>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</si>
  <si>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</si>
  <si>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</si>
  <si>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</si>
  <si>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</si>
  <si>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</si>
  <si>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</si>
  <si>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</si>
  <si>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</si>
  <si>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</si>
  <si>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</si>
  <si>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</si>
  <si>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</si>
  <si>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</si>
  <si>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</si>
  <si>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</si>
  <si>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</si>
  <si>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</si>
  <si>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</si>
  <si>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</si>
  <si>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</si>
  <si>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</si>
  <si>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</si>
  <si>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</si>
  <si>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</si>
  <si>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</si>
  <si>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</si>
  <si>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</si>
  <si>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</si>
  <si>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</si>
  <si>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</si>
  <si>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</si>
  <si>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</si>
  <si>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</si>
  <si>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</si>
  <si>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</si>
  <si>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</si>
  <si>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</si>
  <si>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Te punesuar mesatarisht per vitin 2011:</t>
  </si>
  <si>
    <t>Nr. I te punesuarve</t>
  </si>
  <si>
    <t>Me page nga 30.001 deri  ne 66.500 leke</t>
  </si>
  <si>
    <t>Me page nga 66.501 deri ne 84.100 leke</t>
  </si>
  <si>
    <t>Me page me te larte se 84.100 leke</t>
  </si>
  <si>
    <t>Me page deri ne 20.000 leke</t>
  </si>
  <si>
    <t>Me page nga 20.001 deri ne 30.000 leke</t>
  </si>
  <si>
    <t>Pasqyre Nr.1</t>
  </si>
  <si>
    <t>ANEKS STATISTIKOR</t>
  </si>
  <si>
    <t>TE ARDHURAT</t>
  </si>
  <si>
    <t>Numri i Llogarise</t>
  </si>
  <si>
    <t>Kodi Statistikor</t>
  </si>
  <si>
    <t>Viti 2010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</si>
  <si>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</si>
  <si>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</si>
  <si>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</si>
  <si>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</si>
  <si>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</si>
  <si>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</si>
  <si>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</si>
  <si>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</si>
  <si>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Te ardhura nga shitja e materialeve te para</t>
  </si>
  <si>
    <t>Të ardhura nga shitje të tjera (a+b+c)</t>
  </si>
  <si>
    <t>Qeraja</t>
  </si>
  <si>
    <t>b)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</si>
  <si>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</si>
  <si>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</si>
  <si>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</si>
  <si>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</si>
  <si>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</si>
  <si>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</si>
  <si>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</si>
  <si>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</si>
  <si>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</si>
  <si>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</si>
  <si>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</si>
  <si>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</si>
  <si>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</si>
  <si>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</si>
  <si>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</si>
  <si>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</si>
  <si>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</si>
  <si>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</si>
  <si>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</si>
  <si>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</si>
  <si>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</si>
  <si>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</si>
  <si>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</si>
  <si>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</si>
  <si>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</si>
  <si>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</si>
  <si>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</si>
  <si>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</si>
  <si>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</si>
  <si>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</si>
  <si>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</si>
  <si>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</si>
  <si>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</si>
  <si>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</si>
  <si>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</si>
  <si>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</si>
  <si>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</si>
  <si>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</si>
  <si>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</si>
  <si>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</si>
  <si>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</si>
  <si>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</si>
  <si>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</si>
  <si>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</si>
  <si>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</si>
  <si>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</si>
  <si>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</si>
  <si>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</si>
  <si>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</si>
  <si>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</si>
  <si>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</si>
  <si>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</si>
  <si>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</si>
  <si>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</si>
  <si>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</si>
  <si>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</si>
  <si>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</si>
  <si>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</si>
  <si>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</si>
  <si>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</si>
  <si>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</si>
  <si>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</si>
  <si>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</si>
  <si>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</si>
  <si>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</si>
  <si>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</si>
  <si>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</si>
  <si>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</si>
  <si>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</si>
  <si>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</si>
  <si>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</si>
  <si>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</si>
  <si>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</si>
  <si>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</si>
  <si>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Viti 2012</t>
  </si>
  <si>
    <t xml:space="preserve">E.T.H-H  SHPK </t>
  </si>
  <si>
    <t>NIPT :L14307001D</t>
  </si>
  <si>
    <t xml:space="preserve">Kostanca KOTE </t>
  </si>
  <si>
    <t>Shpenzime te periudhave te ardhshme</t>
  </si>
  <si>
    <t>Periudha 2013</t>
  </si>
  <si>
    <t xml:space="preserve">                 PASQYRA E NDRYSHIMIT TE KAPITALIT      (Periudha 01 Janar - 31 Dhjetor 2013)</t>
  </si>
  <si>
    <t>Pozicioni me 31 Dhjetor 2013</t>
  </si>
  <si>
    <t>Pozicioni I rregulluar 01.01.2013</t>
  </si>
  <si>
    <t>Pozicioni  me 31 Dhjetor 2013</t>
  </si>
  <si>
    <t>Aktivet Afatgjata Materiale  me vlere fillestare   2013</t>
  </si>
  <si>
    <t>Amortizimi A.A.Materiale   2013</t>
  </si>
  <si>
    <t>cope</t>
  </si>
  <si>
    <t>Hekur</t>
  </si>
  <si>
    <t>Kg</t>
  </si>
  <si>
    <t>Betoniere</t>
  </si>
  <si>
    <t>cimento</t>
  </si>
  <si>
    <t>INVENTARI I MJETEVE TE TRANSPORTIT    DATE 31/12/2013</t>
  </si>
  <si>
    <t>Amortizimim I akumuluar  31/12/2012</t>
  </si>
  <si>
    <t>Amortizimi 2013</t>
  </si>
  <si>
    <t>Vlera kontabel 31/12/2013</t>
  </si>
  <si>
    <t xml:space="preserve">                                   Periudha 01/01/2013-31/12/2013</t>
  </si>
  <si>
    <t>INVENRAI I MAGAZINES DATE 31/12/2013</t>
  </si>
  <si>
    <t>Vlera Kontabel Neto e A.A.Materiale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</si>
</sst>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#,##0.00_);\-#,##0.00"/>
  </numFmts>
  <fonts count="6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8.9"/>
      <color indexed="8"/>
      <name val="Microsoft Sans Serif"/>
      <family val="2"/>
    </font>
    <font>
      <b/>
      <sz val="10"/>
      <color indexed="8"/>
      <name val="MS Sans Serif"/>
      <family val="2"/>
    </font>
    <font>
      <b/>
      <sz val="10"/>
      <color indexed="8"/>
      <name val="Microsoft Sans Serif"/>
      <family val="2"/>
    </font>
    <font>
      <b/>
      <sz val="13.5"/>
      <color indexed="8"/>
      <name val="MS Serif"/>
      <family val="1"/>
    </font>
    <font>
      <b/>
      <sz val="13.5"/>
      <color indexed="8"/>
      <name val="MS Sans Serif"/>
      <family val="2"/>
    </font>
    <font>
      <b/>
      <sz val="10"/>
      <name val="Microsoft Sans Serif"/>
      <family val="2"/>
    </font>
    <font>
      <i/>
      <sz val="10"/>
      <color indexed="8"/>
      <name val="Tahoma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color indexed="8"/>
      <name val="MS Serif"/>
      <family val="1"/>
    </font>
    <font>
      <sz val="13.9"/>
      <color indexed="8"/>
      <name val="Microsoft Sans Serif"/>
      <family val="2"/>
    </font>
    <font>
      <b/>
      <sz val="8.9"/>
      <color indexed="8"/>
      <name val="Tahoma"/>
      <family val="2"/>
    </font>
    <font>
      <sz val="9.9499999999999993"/>
      <color indexed="8"/>
      <name val="Microsoft Sans Serif"/>
      <family val="2"/>
    </font>
    <font>
      <b/>
      <sz val="9.9499999999999993"/>
      <color indexed="8"/>
      <name val="Microsoft Sans Serif"/>
      <family val="2"/>
    </font>
    <font>
      <sz val="11"/>
      <color indexed="8"/>
      <name val="Arial"/>
      <family val="2"/>
    </font>
    <font>
      <i/>
      <sz val="6.95"/>
      <color indexed="8"/>
      <name val="Tahoma"/>
      <family val="2"/>
    </font>
    <font>
      <b/>
      <sz val="12"/>
      <color indexed="8"/>
      <name val="MS Serif"/>
      <family val="1"/>
    </font>
    <font>
      <b/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sz val="10.55"/>
      <color indexed="8"/>
      <name val="Microsoft Sans Serif"/>
      <family val="2"/>
    </font>
    <font>
      <b/>
      <sz val="9"/>
      <color indexed="8"/>
      <name val="Times New Roman"/>
      <family val="1"/>
    </font>
    <font>
      <b/>
      <sz val="9"/>
      <color indexed="8"/>
      <name val="Arial"/>
      <family val="2"/>
    </font>
    <font>
      <sz val="8.0500000000000007"/>
      <color indexed="8"/>
      <name val="Arial"/>
      <family val="2"/>
    </font>
    <font>
      <b/>
      <sz val="16"/>
      <color indexed="8"/>
      <name val="Microsoft Sans Serif"/>
      <family val="2"/>
    </font>
    <font>
      <b/>
      <sz val="10"/>
      <color indexed="8"/>
      <name val="Arial"/>
      <family val="2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.55"/>
      <name val="Microsoft Sans Serif"/>
      <family val="2"/>
    </font>
    <font>
      <b/>
      <sz val="8"/>
      <name val="Microsoft Sans Serif"/>
      <family val="2"/>
    </font>
    <font>
      <b/>
      <sz val="10.55"/>
      <color indexed="8"/>
      <name val="Microsoft Sans Serif"/>
      <family val="2"/>
    </font>
    <font>
      <b/>
      <sz val="11"/>
      <color indexed="8"/>
      <name val="Arial"/>
      <family val="2"/>
    </font>
    <font>
      <b/>
      <i/>
      <sz val="11"/>
      <color indexed="8"/>
      <name val="Calibri"/>
      <family val="2"/>
    </font>
    <font>
      <sz val="8.0500000000000007"/>
      <color indexed="8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Bauhaus 93"/>
      <family val="5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" fillId="0" borderId="0"/>
    <xf numFmtId="0" fontId="30" fillId="0" borderId="0"/>
    <xf numFmtId="0" fontId="30" fillId="0" borderId="0"/>
  </cellStyleXfs>
  <cellXfs count="507">
    <xf numFmtId="0" fontId="0" fillId="0" borderId="0" xfId="0"/>
    <xf numFmtId="0" fontId="2" fillId="0" borderId="0" xfId="4" applyNumberFormat="1" applyFill="1" applyBorder="1" applyAlignment="1" applyProtection="1"/>
    <xf numFmtId="0" fontId="6" fillId="0" borderId="0" xfId="4" applyFont="1" applyAlignment="1">
      <alignment horizontal="left" vertical="center"/>
    </xf>
    <xf numFmtId="0" fontId="51" fillId="0" borderId="0" xfId="0" applyFont="1"/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/>
    </xf>
    <xf numFmtId="1" fontId="5" fillId="0" borderId="0" xfId="4" applyNumberFormat="1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5" fillId="0" borderId="0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4" applyNumberFormat="1" applyFont="1" applyFill="1" applyBorder="1" applyAlignment="1" applyProtection="1">
      <alignment horizontal="center"/>
    </xf>
    <xf numFmtId="0" fontId="11" fillId="0" borderId="0" xfId="4" applyNumberFormat="1" applyFont="1" applyFill="1" applyBorder="1" applyAlignment="1" applyProtection="1"/>
    <xf numFmtId="0" fontId="52" fillId="0" borderId="0" xfId="0" applyFont="1"/>
    <xf numFmtId="0" fontId="4" fillId="0" borderId="0" xfId="0" applyNumberFormat="1" applyFont="1" applyFill="1" applyBorder="1" applyAlignment="1" applyProtection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20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0" fillId="0" borderId="1" xfId="0" applyBorder="1"/>
    <xf numFmtId="3" fontId="0" fillId="0" borderId="0" xfId="0" applyNumberFormat="1"/>
    <xf numFmtId="3" fontId="4" fillId="0" borderId="0" xfId="0" applyNumberFormat="1" applyFont="1" applyAlignment="1">
      <alignment horizontal="center"/>
    </xf>
    <xf numFmtId="0" fontId="5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3" fillId="0" borderId="0" xfId="0" applyFont="1"/>
    <xf numFmtId="0" fontId="54" fillId="0" borderId="0" xfId="0" applyFont="1"/>
    <xf numFmtId="0" fontId="25" fillId="0" borderId="2" xfId="0" applyFont="1" applyBorder="1" applyAlignment="1">
      <alignment horizontal="center"/>
    </xf>
    <xf numFmtId="14" fontId="25" fillId="0" borderId="3" xfId="0" applyNumberFormat="1" applyFont="1" applyBorder="1" applyAlignment="1">
      <alignment horizontal="center"/>
    </xf>
    <xf numFmtId="0" fontId="27" fillId="0" borderId="1" xfId="0" applyFont="1" applyBorder="1"/>
    <xf numFmtId="164" fontId="28" fillId="0" borderId="1" xfId="1" applyNumberFormat="1" applyFont="1" applyBorder="1"/>
    <xf numFmtId="3" fontId="27" fillId="0" borderId="0" xfId="0" applyNumberFormat="1" applyFont="1" applyBorder="1"/>
    <xf numFmtId="3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7" fillId="0" borderId="0" xfId="0" applyFont="1"/>
    <xf numFmtId="1" fontId="0" fillId="0" borderId="0" xfId="0" applyNumberFormat="1"/>
    <xf numFmtId="164" fontId="0" fillId="0" borderId="1" xfId="0" applyNumberFormat="1" applyBorder="1" applyAlignment="1">
      <alignment horizontal="center"/>
    </xf>
    <xf numFmtId="0" fontId="10" fillId="0" borderId="0" xfId="0" applyFont="1" applyBorder="1"/>
    <xf numFmtId="3" fontId="28" fillId="0" borderId="0" xfId="3" applyNumberFormat="1" applyFill="1" applyBorder="1"/>
    <xf numFmtId="0" fontId="10" fillId="0" borderId="0" xfId="5" applyFont="1" applyBorder="1" applyAlignment="1">
      <alignment horizontal="center"/>
    </xf>
    <xf numFmtId="0" fontId="2" fillId="0" borderId="0" xfId="4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1" xfId="0" applyFont="1" applyBorder="1"/>
    <xf numFmtId="0" fontId="34" fillId="0" borderId="1" xfId="0" applyFont="1" applyBorder="1" applyAlignment="1">
      <alignment vertical="center"/>
    </xf>
    <xf numFmtId="166" fontId="34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25" fillId="0" borderId="0" xfId="0" applyFont="1"/>
    <xf numFmtId="0" fontId="51" fillId="0" borderId="1" xfId="0" applyFont="1" applyBorder="1"/>
    <xf numFmtId="0" fontId="10" fillId="0" borderId="1" xfId="0" applyFont="1" applyBorder="1"/>
    <xf numFmtId="0" fontId="25" fillId="0" borderId="1" xfId="0" applyFont="1" applyBorder="1"/>
    <xf numFmtId="43" fontId="25" fillId="0" borderId="1" xfId="1" applyFont="1" applyBorder="1" applyAlignment="1">
      <alignment vertical="center"/>
    </xf>
    <xf numFmtId="43" fontId="51" fillId="0" borderId="1" xfId="1" applyFont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55" fillId="0" borderId="1" xfId="1" applyFont="1" applyBorder="1" applyAlignment="1">
      <alignment vertical="center"/>
    </xf>
    <xf numFmtId="0" fontId="25" fillId="0" borderId="4" xfId="0" applyFont="1" applyFill="1" applyBorder="1"/>
    <xf numFmtId="0" fontId="51" fillId="0" borderId="1" xfId="0" applyFont="1" applyFill="1" applyBorder="1"/>
    <xf numFmtId="0" fontId="51" fillId="0" borderId="0" xfId="0" applyFont="1" applyBorder="1"/>
    <xf numFmtId="43" fontId="51" fillId="0" borderId="0" xfId="1" applyFont="1" applyBorder="1" applyAlignment="1">
      <alignment vertical="center"/>
    </xf>
    <xf numFmtId="0" fontId="10" fillId="0" borderId="2" xfId="0" applyFont="1" applyBorder="1"/>
    <xf numFmtId="0" fontId="51" fillId="0" borderId="2" xfId="0" applyFont="1" applyBorder="1"/>
    <xf numFmtId="0" fontId="51" fillId="0" borderId="5" xfId="0" applyFont="1" applyBorder="1"/>
    <xf numFmtId="0" fontId="51" fillId="0" borderId="6" xfId="0" applyFont="1" applyBorder="1"/>
    <xf numFmtId="0" fontId="51" fillId="0" borderId="3" xfId="0" applyFont="1" applyBorder="1"/>
    <xf numFmtId="0" fontId="51" fillId="0" borderId="1" xfId="0" applyFont="1" applyBorder="1" applyAlignment="1">
      <alignment horizontal="center"/>
    </xf>
    <xf numFmtId="0" fontId="25" fillId="0" borderId="2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164" fontId="49" fillId="0" borderId="3" xfId="1" applyNumberFormat="1" applyFont="1" applyBorder="1"/>
    <xf numFmtId="0" fontId="0" fillId="0" borderId="0" xfId="0" applyNumberFormat="1" applyFill="1" applyBorder="1" applyAlignment="1" applyProtection="1">
      <alignment horizontal="center"/>
    </xf>
    <xf numFmtId="0" fontId="3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0" fontId="35" fillId="0" borderId="0" xfId="4" applyFont="1" applyAlignment="1">
      <alignment horizontal="center" vertical="center"/>
    </xf>
    <xf numFmtId="0" fontId="7" fillId="0" borderId="0" xfId="4" applyNumberFormat="1" applyFont="1" applyFill="1" applyBorder="1" applyAlignment="1" applyProtection="1"/>
    <xf numFmtId="0" fontId="4" fillId="0" borderId="0" xfId="4" applyNumberFormat="1" applyFont="1" applyFill="1" applyBorder="1" applyAlignment="1" applyProtection="1"/>
    <xf numFmtId="0" fontId="10" fillId="0" borderId="10" xfId="4" applyFont="1" applyBorder="1" applyAlignment="1">
      <alignment horizontal="center" vertical="center" wrapText="1"/>
    </xf>
    <xf numFmtId="14" fontId="36" fillId="0" borderId="11" xfId="4" applyNumberFormat="1" applyFont="1" applyFill="1" applyBorder="1" applyAlignment="1" applyProtection="1">
      <alignment horizontal="center" wrapText="1"/>
    </xf>
    <xf numFmtId="0" fontId="11" fillId="0" borderId="12" xfId="4" applyNumberFormat="1" applyFont="1" applyFill="1" applyBorder="1" applyAlignment="1" applyProtection="1">
      <alignment horizontal="center"/>
    </xf>
    <xf numFmtId="0" fontId="36" fillId="0" borderId="13" xfId="4" applyFont="1" applyBorder="1" applyAlignment="1">
      <alignment vertical="center"/>
    </xf>
    <xf numFmtId="0" fontId="11" fillId="0" borderId="14" xfId="4" applyNumberFormat="1" applyFont="1" applyFill="1" applyBorder="1" applyAlignment="1" applyProtection="1"/>
    <xf numFmtId="0" fontId="11" fillId="0" borderId="15" xfId="4" applyNumberFormat="1" applyFont="1" applyFill="1" applyBorder="1" applyAlignment="1" applyProtection="1">
      <alignment horizontal="center"/>
    </xf>
    <xf numFmtId="1" fontId="36" fillId="0" borderId="13" xfId="4" applyNumberFormat="1" applyFont="1" applyBorder="1" applyAlignment="1">
      <alignment horizontal="center" vertical="center"/>
    </xf>
    <xf numFmtId="164" fontId="36" fillId="0" borderId="15" xfId="1" applyNumberFormat="1" applyFont="1" applyBorder="1" applyAlignment="1">
      <alignment horizontal="right" vertical="center"/>
    </xf>
    <xf numFmtId="1" fontId="36" fillId="0" borderId="10" xfId="4" applyNumberFormat="1" applyFont="1" applyBorder="1" applyAlignment="1">
      <alignment horizontal="center" vertical="center"/>
    </xf>
    <xf numFmtId="0" fontId="11" fillId="0" borderId="16" xfId="4" applyNumberFormat="1" applyFont="1" applyFill="1" applyBorder="1" applyAlignment="1" applyProtection="1">
      <alignment horizontal="center"/>
    </xf>
    <xf numFmtId="164" fontId="11" fillId="0" borderId="16" xfId="1" applyNumberFormat="1" applyFont="1" applyFill="1" applyBorder="1" applyAlignment="1" applyProtection="1"/>
    <xf numFmtId="0" fontId="11" fillId="0" borderId="17" xfId="4" applyFont="1" applyBorder="1" applyAlignment="1">
      <alignment horizontal="center" vertical="center"/>
    </xf>
    <xf numFmtId="0" fontId="11" fillId="0" borderId="17" xfId="4" applyNumberFormat="1" applyFont="1" applyFill="1" applyBorder="1" applyAlignment="1" applyProtection="1">
      <alignment horizontal="center"/>
    </xf>
    <xf numFmtId="164" fontId="11" fillId="0" borderId="17" xfId="1" applyNumberFormat="1" applyFont="1" applyFill="1" applyBorder="1" applyAlignment="1" applyProtection="1"/>
    <xf numFmtId="0" fontId="11" fillId="0" borderId="18" xfId="4" applyNumberFormat="1" applyFont="1" applyFill="1" applyBorder="1" applyAlignment="1" applyProtection="1">
      <alignment horizontal="center"/>
    </xf>
    <xf numFmtId="164" fontId="11" fillId="0" borderId="18" xfId="1" applyNumberFormat="1" applyFont="1" applyFill="1" applyBorder="1" applyAlignment="1" applyProtection="1"/>
    <xf numFmtId="164" fontId="11" fillId="0" borderId="15" xfId="1" applyNumberFormat="1" applyFont="1" applyFill="1" applyBorder="1" applyAlignment="1" applyProtection="1"/>
    <xf numFmtId="164" fontId="11" fillId="0" borderId="16" xfId="1" applyNumberFormat="1" applyFont="1" applyBorder="1" applyAlignment="1">
      <alignment horizontal="right" vertical="center"/>
    </xf>
    <xf numFmtId="164" fontId="11" fillId="0" borderId="17" xfId="1" applyNumberFormat="1" applyFont="1" applyBorder="1" applyAlignment="1">
      <alignment horizontal="right" vertical="center"/>
    </xf>
    <xf numFmtId="0" fontId="11" fillId="0" borderId="18" xfId="4" applyFont="1" applyBorder="1" applyAlignment="1">
      <alignment horizontal="center" vertical="center"/>
    </xf>
    <xf numFmtId="0" fontId="36" fillId="0" borderId="16" xfId="4" applyFont="1" applyBorder="1" applyAlignment="1">
      <alignment horizontal="center" vertical="center"/>
    </xf>
    <xf numFmtId="1" fontId="36" fillId="0" borderId="16" xfId="4" applyNumberFormat="1" applyFont="1" applyBorder="1" applyAlignment="1">
      <alignment horizontal="center" vertical="center"/>
    </xf>
    <xf numFmtId="1" fontId="36" fillId="0" borderId="17" xfId="4" applyNumberFormat="1" applyFont="1" applyBorder="1" applyAlignment="1">
      <alignment horizontal="center" vertical="center"/>
    </xf>
    <xf numFmtId="1" fontId="36" fillId="0" borderId="18" xfId="4" applyNumberFormat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right" vertical="center"/>
    </xf>
    <xf numFmtId="164" fontId="11" fillId="0" borderId="18" xfId="1" applyNumberFormat="1" applyFont="1" applyBorder="1" applyAlignment="1">
      <alignment horizontal="right" vertical="center"/>
    </xf>
    <xf numFmtId="164" fontId="36" fillId="0" borderId="17" xfId="1" applyNumberFormat="1" applyFont="1" applyBorder="1" applyAlignment="1">
      <alignment horizontal="right" vertical="center"/>
    </xf>
    <xf numFmtId="1" fontId="36" fillId="0" borderId="19" xfId="4" applyNumberFormat="1" applyFont="1" applyBorder="1" applyAlignment="1">
      <alignment horizontal="center" vertical="center"/>
    </xf>
    <xf numFmtId="164" fontId="36" fillId="0" borderId="18" xfId="1" applyNumberFormat="1" applyFont="1" applyBorder="1" applyAlignment="1">
      <alignment horizontal="right" vertical="center"/>
    </xf>
    <xf numFmtId="0" fontId="10" fillId="0" borderId="13" xfId="4" applyFont="1" applyBorder="1" applyAlignment="1">
      <alignment horizontal="left" vertical="center"/>
    </xf>
    <xf numFmtId="0" fontId="11" fillId="0" borderId="20" xfId="4" applyNumberFormat="1" applyFont="1" applyFill="1" applyBorder="1" applyAlignment="1" applyProtection="1">
      <alignment horizontal="center"/>
    </xf>
    <xf numFmtId="0" fontId="10" fillId="0" borderId="0" xfId="4" applyFont="1" applyBorder="1" applyAlignment="1">
      <alignment horizontal="left" vertical="center"/>
    </xf>
    <xf numFmtId="3" fontId="10" fillId="0" borderId="0" xfId="4" applyNumberFormat="1" applyFont="1" applyBorder="1" applyAlignment="1">
      <alignment horizontal="center" vertical="center"/>
    </xf>
    <xf numFmtId="3" fontId="10" fillId="0" borderId="0" xfId="4" applyNumberFormat="1" applyFont="1" applyBorder="1" applyAlignment="1">
      <alignment horizontal="right" vertical="center"/>
    </xf>
    <xf numFmtId="0" fontId="36" fillId="0" borderId="21" xfId="4" applyFont="1" applyBorder="1" applyAlignment="1">
      <alignment vertical="center"/>
    </xf>
    <xf numFmtId="0" fontId="36" fillId="0" borderId="22" xfId="4" applyFont="1" applyBorder="1" applyAlignment="1">
      <alignment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1" fillId="0" borderId="24" xfId="4" applyFont="1" applyBorder="1" applyAlignment="1">
      <alignment vertical="center"/>
    </xf>
    <xf numFmtId="0" fontId="36" fillId="0" borderId="13" xfId="4" applyFont="1" applyBorder="1" applyAlignment="1">
      <alignment horizontal="center" vertical="center"/>
    </xf>
    <xf numFmtId="0" fontId="36" fillId="0" borderId="14" xfId="4" applyFont="1" applyBorder="1" applyAlignment="1">
      <alignment vertical="center"/>
    </xf>
    <xf numFmtId="0" fontId="11" fillId="0" borderId="10" xfId="4" applyFont="1" applyBorder="1" applyAlignment="1">
      <alignment horizontal="center" vertical="center"/>
    </xf>
    <xf numFmtId="0" fontId="11" fillId="0" borderId="21" xfId="4" applyFont="1" applyBorder="1" applyAlignment="1">
      <alignment vertical="center"/>
    </xf>
    <xf numFmtId="0" fontId="36" fillId="0" borderId="25" xfId="4" applyFont="1" applyBorder="1" applyAlignment="1">
      <alignment vertical="center"/>
    </xf>
    <xf numFmtId="164" fontId="11" fillId="0" borderId="12" xfId="1" applyNumberFormat="1" applyFont="1" applyFill="1" applyBorder="1" applyAlignment="1" applyProtection="1"/>
    <xf numFmtId="0" fontId="36" fillId="0" borderId="24" xfId="4" applyFont="1" applyBorder="1" applyAlignment="1">
      <alignment vertical="center"/>
    </xf>
    <xf numFmtId="0" fontId="11" fillId="0" borderId="26" xfId="4" applyNumberFormat="1" applyFont="1" applyFill="1" applyBorder="1" applyAlignment="1" applyProtection="1"/>
    <xf numFmtId="0" fontId="11" fillId="0" borderId="19" xfId="4" applyFont="1" applyBorder="1" applyAlignment="1">
      <alignment horizontal="center" vertical="center"/>
    </xf>
    <xf numFmtId="0" fontId="11" fillId="0" borderId="27" xfId="4" applyFont="1" applyBorder="1" applyAlignment="1">
      <alignment vertical="center"/>
    </xf>
    <xf numFmtId="164" fontId="36" fillId="0" borderId="16" xfId="1" applyNumberFormat="1" applyFont="1" applyBorder="1" applyAlignment="1">
      <alignment horizontal="right" vertical="center"/>
    </xf>
    <xf numFmtId="0" fontId="10" fillId="0" borderId="16" xfId="4" applyFont="1" applyBorder="1" applyAlignment="1">
      <alignment horizontal="left" vertical="center"/>
    </xf>
    <xf numFmtId="0" fontId="10" fillId="0" borderId="21" xfId="4" applyFont="1" applyBorder="1" applyAlignment="1">
      <alignment horizontal="left" vertical="center"/>
    </xf>
    <xf numFmtId="164" fontId="10" fillId="0" borderId="16" xfId="1" applyNumberFormat="1" applyFont="1" applyBorder="1" applyAlignment="1">
      <alignment horizontal="right" vertical="center"/>
    </xf>
    <xf numFmtId="0" fontId="11" fillId="0" borderId="23" xfId="4" applyNumberFormat="1" applyFont="1" applyFill="1" applyBorder="1" applyAlignment="1" applyProtection="1"/>
    <xf numFmtId="0" fontId="36" fillId="0" borderId="22" xfId="4" applyNumberFormat="1" applyFont="1" applyFill="1" applyBorder="1" applyAlignment="1" applyProtection="1"/>
    <xf numFmtId="164" fontId="36" fillId="0" borderId="17" xfId="1" applyNumberFormat="1" applyFont="1" applyFill="1" applyBorder="1" applyAlignment="1" applyProtection="1"/>
    <xf numFmtId="164" fontId="36" fillId="0" borderId="20" xfId="1" applyNumberFormat="1" applyFont="1" applyBorder="1" applyAlignment="1">
      <alignment horizontal="right" vertical="center"/>
    </xf>
    <xf numFmtId="164" fontId="0" fillId="0" borderId="0" xfId="0" applyNumberFormat="1"/>
    <xf numFmtId="0" fontId="10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3" fontId="23" fillId="0" borderId="29" xfId="3" applyNumberFormat="1" applyFont="1" applyBorder="1" applyAlignment="1">
      <alignment vertical="center"/>
    </xf>
    <xf numFmtId="3" fontId="23" fillId="0" borderId="30" xfId="3" applyNumberFormat="1" applyFont="1" applyBorder="1" applyAlignment="1">
      <alignment vertical="center"/>
    </xf>
    <xf numFmtId="164" fontId="23" fillId="0" borderId="29" xfId="1" applyNumberFormat="1" applyFont="1" applyBorder="1" applyAlignment="1">
      <alignment vertical="center"/>
    </xf>
    <xf numFmtId="164" fontId="23" fillId="0" borderId="30" xfId="1" applyNumberFormat="1" applyFont="1" applyBorder="1" applyAlignment="1">
      <alignment vertical="center"/>
    </xf>
    <xf numFmtId="0" fontId="29" fillId="0" borderId="0" xfId="0" applyFont="1"/>
    <xf numFmtId="0" fontId="25" fillId="0" borderId="0" xfId="0" applyFont="1" applyBorder="1"/>
    <xf numFmtId="0" fontId="23" fillId="0" borderId="0" xfId="0" applyFont="1" applyBorder="1"/>
    <xf numFmtId="2" fontId="37" fillId="0" borderId="0" xfId="5" applyNumberFormat="1" applyFont="1" applyBorder="1" applyAlignment="1">
      <alignment wrapText="1"/>
    </xf>
    <xf numFmtId="0" fontId="10" fillId="0" borderId="2" xfId="5" applyFont="1" applyBorder="1" applyAlignment="1">
      <alignment horizontal="center"/>
    </xf>
    <xf numFmtId="2" fontId="38" fillId="0" borderId="31" xfId="5" applyNumberFormat="1" applyFont="1" applyBorder="1" applyAlignment="1">
      <alignment horizontal="center" wrapText="1"/>
    </xf>
    <xf numFmtId="0" fontId="39" fillId="0" borderId="4" xfId="5" applyFont="1" applyBorder="1" applyAlignment="1">
      <alignment horizontal="center" vertical="center" wrapText="1"/>
    </xf>
    <xf numFmtId="0" fontId="10" fillId="0" borderId="32" xfId="5" applyFont="1" applyBorder="1" applyAlignment="1">
      <alignment horizontal="center"/>
    </xf>
    <xf numFmtId="0" fontId="10" fillId="0" borderId="33" xfId="5" applyFont="1" applyBorder="1" applyAlignment="1">
      <alignment horizontal="left" wrapText="1"/>
    </xf>
    <xf numFmtId="0" fontId="25" fillId="0" borderId="9" xfId="5" applyFont="1" applyBorder="1" applyAlignment="1">
      <alignment horizontal="center"/>
    </xf>
    <xf numFmtId="0" fontId="25" fillId="0" borderId="6" xfId="5" applyFont="1" applyBorder="1" applyAlignment="1">
      <alignment horizontal="left" wrapText="1"/>
    </xf>
    <xf numFmtId="0" fontId="27" fillId="0" borderId="6" xfId="5" applyFont="1" applyBorder="1" applyAlignment="1">
      <alignment horizontal="left" wrapText="1"/>
    </xf>
    <xf numFmtId="0" fontId="25" fillId="0" borderId="34" xfId="5" applyFont="1" applyBorder="1" applyAlignment="1">
      <alignment horizontal="center"/>
    </xf>
    <xf numFmtId="0" fontId="29" fillId="0" borderId="6" xfId="5" applyFont="1" applyBorder="1" applyAlignment="1">
      <alignment horizontal="left" wrapText="1"/>
    </xf>
    <xf numFmtId="0" fontId="25" fillId="0" borderId="35" xfId="5" applyFont="1" applyBorder="1" applyAlignment="1">
      <alignment horizontal="left" wrapText="1"/>
    </xf>
    <xf numFmtId="0" fontId="10" fillId="0" borderId="7" xfId="5" applyFont="1" applyBorder="1" applyAlignment="1">
      <alignment horizontal="center"/>
    </xf>
    <xf numFmtId="0" fontId="10" fillId="0" borderId="6" xfId="5" applyFont="1" applyBorder="1" applyAlignment="1">
      <alignment horizontal="left" wrapText="1"/>
    </xf>
    <xf numFmtId="0" fontId="25" fillId="0" borderId="3" xfId="5" applyFont="1" applyBorder="1" applyAlignment="1">
      <alignment horizontal="left" wrapText="1"/>
    </xf>
    <xf numFmtId="0" fontId="25" fillId="0" borderId="8" xfId="5" applyFont="1" applyBorder="1" applyAlignment="1">
      <alignment horizontal="center"/>
    </xf>
    <xf numFmtId="0" fontId="10" fillId="0" borderId="7" xfId="5" applyFont="1" applyBorder="1" applyAlignment="1">
      <alignment horizontal="center" vertical="center"/>
    </xf>
    <xf numFmtId="0" fontId="10" fillId="0" borderId="34" xfId="5" applyFont="1" applyBorder="1" applyAlignment="1">
      <alignment horizontal="center" vertical="center"/>
    </xf>
    <xf numFmtId="0" fontId="25" fillId="0" borderId="6" xfId="5" applyFont="1" applyBorder="1" applyAlignment="1">
      <alignment horizontal="center" wrapText="1"/>
    </xf>
    <xf numFmtId="0" fontId="10" fillId="0" borderId="9" xfId="5" applyFont="1" applyBorder="1" applyAlignment="1">
      <alignment horizontal="center"/>
    </xf>
    <xf numFmtId="0" fontId="23" fillId="0" borderId="1" xfId="5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10" fillId="0" borderId="34" xfId="5" applyFont="1" applyBorder="1" applyAlignment="1">
      <alignment horizontal="center"/>
    </xf>
    <xf numFmtId="0" fontId="10" fillId="0" borderId="1" xfId="5" applyFont="1" applyBorder="1" applyAlignment="1">
      <alignment horizontal="left" wrapText="1"/>
    </xf>
    <xf numFmtId="0" fontId="10" fillId="0" borderId="8" xfId="5" applyFont="1" applyBorder="1" applyAlignment="1">
      <alignment horizontal="center"/>
    </xf>
    <xf numFmtId="0" fontId="10" fillId="0" borderId="3" xfId="5" applyFont="1" applyBorder="1" applyAlignment="1">
      <alignment horizontal="left" wrapText="1"/>
    </xf>
    <xf numFmtId="0" fontId="10" fillId="0" borderId="36" xfId="5" applyFont="1" applyBorder="1" applyAlignment="1">
      <alignment horizontal="center"/>
    </xf>
    <xf numFmtId="0" fontId="10" fillId="0" borderId="37" xfId="5" applyFont="1" applyBorder="1" applyAlignment="1">
      <alignment horizontal="left" wrapText="1"/>
    </xf>
    <xf numFmtId="0" fontId="10" fillId="0" borderId="0" xfId="5" applyFont="1" applyBorder="1" applyAlignment="1">
      <alignment horizontal="left" wrapText="1"/>
    </xf>
    <xf numFmtId="0" fontId="10" fillId="0" borderId="0" xfId="5" applyFont="1" applyBorder="1" applyAlignment="1">
      <alignment horizontal="left"/>
    </xf>
    <xf numFmtId="0" fontId="27" fillId="0" borderId="2" xfId="5" applyFont="1" applyBorder="1"/>
    <xf numFmtId="2" fontId="38" fillId="0" borderId="2" xfId="5" applyNumberFormat="1" applyFont="1" applyBorder="1" applyAlignment="1">
      <alignment horizontal="center" wrapText="1"/>
    </xf>
    <xf numFmtId="0" fontId="39" fillId="0" borderId="2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/>
    </xf>
    <xf numFmtId="0" fontId="39" fillId="0" borderId="33" xfId="5" applyFont="1" applyBorder="1" applyAlignment="1">
      <alignment horizontal="left" wrapText="1"/>
    </xf>
    <xf numFmtId="43" fontId="39" fillId="0" borderId="39" xfId="1" applyFont="1" applyBorder="1" applyAlignment="1">
      <alignment horizontal="left"/>
    </xf>
    <xf numFmtId="0" fontId="27" fillId="0" borderId="7" xfId="5" applyFont="1" applyBorder="1" applyAlignment="1">
      <alignment horizontal="left"/>
    </xf>
    <xf numFmtId="0" fontId="27" fillId="0" borderId="1" xfId="6" applyFont="1" applyFill="1" applyBorder="1" applyAlignment="1">
      <alignment horizontal="left" wrapText="1"/>
    </xf>
    <xf numFmtId="43" fontId="39" fillId="0" borderId="1" xfId="1" applyFont="1" applyBorder="1" applyAlignment="1">
      <alignment horizontal="left"/>
    </xf>
    <xf numFmtId="0" fontId="27" fillId="0" borderId="1" xfId="5" applyFont="1" applyBorder="1" applyAlignment="1">
      <alignment horizontal="left" wrapText="1"/>
    </xf>
    <xf numFmtId="0" fontId="39" fillId="0" borderId="7" xfId="5" applyFont="1" applyBorder="1" applyAlignment="1">
      <alignment horizontal="center"/>
    </xf>
    <xf numFmtId="0" fontId="39" fillId="0" borderId="1" xfId="5" applyFont="1" applyBorder="1" applyAlignment="1">
      <alignment horizontal="left" wrapText="1"/>
    </xf>
    <xf numFmtId="0" fontId="27" fillId="0" borderId="7" xfId="5" applyFont="1" applyBorder="1" applyAlignment="1">
      <alignment horizontal="center"/>
    </xf>
    <xf numFmtId="43" fontId="27" fillId="0" borderId="1" xfId="1" applyFont="1" applyBorder="1" applyAlignment="1">
      <alignment horizontal="left"/>
    </xf>
    <xf numFmtId="0" fontId="27" fillId="0" borderId="1" xfId="5" applyFont="1" applyBorder="1" applyAlignment="1">
      <alignment horizontal="left"/>
    </xf>
    <xf numFmtId="43" fontId="27" fillId="0" borderId="3" xfId="1" applyFont="1" applyBorder="1" applyAlignment="1">
      <alignment horizontal="left"/>
    </xf>
    <xf numFmtId="0" fontId="27" fillId="0" borderId="7" xfId="5" applyFont="1" applyFill="1" applyBorder="1" applyAlignment="1">
      <alignment horizontal="center"/>
    </xf>
    <xf numFmtId="0" fontId="39" fillId="0" borderId="1" xfId="5" applyFont="1" applyBorder="1" applyAlignment="1">
      <alignment horizontal="left"/>
    </xf>
    <xf numFmtId="43" fontId="39" fillId="0" borderId="3" xfId="1" applyFont="1" applyBorder="1" applyAlignment="1">
      <alignment horizontal="left"/>
    </xf>
    <xf numFmtId="0" fontId="27" fillId="0" borderId="40" xfId="0" applyFont="1" applyBorder="1"/>
    <xf numFmtId="0" fontId="39" fillId="0" borderId="0" xfId="0" applyFont="1" applyBorder="1"/>
    <xf numFmtId="0" fontId="27" fillId="0" borderId="0" xfId="0" applyFont="1" applyBorder="1"/>
    <xf numFmtId="0" fontId="39" fillId="0" borderId="3" xfId="5" applyFont="1" applyBorder="1" applyAlignment="1">
      <alignment horizontal="center" vertical="center" wrapText="1"/>
    </xf>
    <xf numFmtId="0" fontId="39" fillId="0" borderId="7" xfId="5" applyFont="1" applyBorder="1"/>
    <xf numFmtId="0" fontId="39" fillId="0" borderId="1" xfId="5" applyFont="1" applyBorder="1" applyAlignment="1">
      <alignment horizontal="center"/>
    </xf>
    <xf numFmtId="43" fontId="39" fillId="0" borderId="1" xfId="5" applyNumberFormat="1" applyFont="1" applyBorder="1" applyAlignment="1">
      <alignment horizontal="left"/>
    </xf>
    <xf numFmtId="0" fontId="27" fillId="0" borderId="7" xfId="0" applyFont="1" applyBorder="1"/>
    <xf numFmtId="0" fontId="27" fillId="0" borderId="7" xfId="5" applyFont="1" applyBorder="1"/>
    <xf numFmtId="0" fontId="27" fillId="0" borderId="36" xfId="5" applyFont="1" applyBorder="1"/>
    <xf numFmtId="0" fontId="39" fillId="0" borderId="37" xfId="5" applyFont="1" applyBorder="1" applyAlignment="1">
      <alignment horizontal="left"/>
    </xf>
    <xf numFmtId="0" fontId="27" fillId="0" borderId="37" xfId="5" applyFont="1" applyBorder="1" applyAlignment="1">
      <alignment horizontal="left"/>
    </xf>
    <xf numFmtId="0" fontId="25" fillId="0" borderId="0" xfId="5" applyFont="1"/>
    <xf numFmtId="0" fontId="0" fillId="0" borderId="41" xfId="0" applyBorder="1"/>
    <xf numFmtId="0" fontId="0" fillId="0" borderId="42" xfId="0" applyBorder="1"/>
    <xf numFmtId="0" fontId="50" fillId="2" borderId="28" xfId="0" applyFont="1" applyFill="1" applyBorder="1"/>
    <xf numFmtId="0" fontId="50" fillId="2" borderId="29" xfId="0" applyFont="1" applyFill="1" applyBorder="1"/>
    <xf numFmtId="164" fontId="50" fillId="2" borderId="29" xfId="0" applyNumberFormat="1" applyFont="1" applyFill="1" applyBorder="1"/>
    <xf numFmtId="164" fontId="50" fillId="2" borderId="30" xfId="0" applyNumberFormat="1" applyFont="1" applyFill="1" applyBorder="1"/>
    <xf numFmtId="0" fontId="50" fillId="0" borderId="0" xfId="0" applyFont="1" applyFill="1" applyBorder="1"/>
    <xf numFmtId="164" fontId="50" fillId="0" borderId="0" xfId="0" applyNumberFormat="1" applyFont="1" applyFill="1" applyBorder="1"/>
    <xf numFmtId="164" fontId="10" fillId="0" borderId="33" xfId="1" applyNumberFormat="1" applyFont="1" applyBorder="1" applyAlignment="1">
      <alignment horizontal="left"/>
    </xf>
    <xf numFmtId="164" fontId="25" fillId="0" borderId="33" xfId="1" applyNumberFormat="1" applyFont="1" applyBorder="1" applyAlignment="1">
      <alignment horizontal="left"/>
    </xf>
    <xf numFmtId="164" fontId="25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left"/>
    </xf>
    <xf numFmtId="164" fontId="10" fillId="0" borderId="37" xfId="1" applyNumberFormat="1" applyFont="1" applyBorder="1" applyAlignment="1">
      <alignment horizontal="left"/>
    </xf>
    <xf numFmtId="164" fontId="49" fillId="0" borderId="1" xfId="1" applyNumberFormat="1" applyFont="1" applyBorder="1" applyAlignment="1">
      <alignment horizontal="right"/>
    </xf>
    <xf numFmtId="0" fontId="10" fillId="0" borderId="43" xfId="4" applyFont="1" applyBorder="1" applyAlignment="1">
      <alignment horizontal="center" vertical="center" wrapText="1"/>
    </xf>
    <xf numFmtId="164" fontId="11" fillId="0" borderId="40" xfId="1" applyNumberFormat="1" applyFont="1" applyFill="1" applyBorder="1" applyAlignment="1" applyProtection="1"/>
    <xf numFmtId="164" fontId="11" fillId="0" borderId="44" xfId="1" applyNumberFormat="1" applyFont="1" applyFill="1" applyBorder="1" applyAlignment="1" applyProtection="1"/>
    <xf numFmtId="0" fontId="36" fillId="0" borderId="26" xfId="4" applyFont="1" applyBorder="1" applyAlignment="1">
      <alignment vertical="center"/>
    </xf>
    <xf numFmtId="164" fontId="36" fillId="0" borderId="44" xfId="1" applyNumberFormat="1" applyFont="1" applyBorder="1" applyAlignment="1">
      <alignment horizontal="right" vertical="center"/>
    </xf>
    <xf numFmtId="0" fontId="36" fillId="0" borderId="45" xfId="4" applyFont="1" applyBorder="1" applyAlignment="1">
      <alignment vertical="center"/>
    </xf>
    <xf numFmtId="164" fontId="11" fillId="0" borderId="46" xfId="1" applyNumberFormat="1" applyFont="1" applyFill="1" applyBorder="1" applyAlignment="1" applyProtection="1"/>
    <xf numFmtId="0" fontId="11" fillId="0" borderId="47" xfId="4" applyFont="1" applyBorder="1" applyAlignment="1">
      <alignment vertical="center"/>
    </xf>
    <xf numFmtId="164" fontId="11" fillId="0" borderId="48" xfId="1" applyNumberFormat="1" applyFont="1" applyFill="1" applyBorder="1" applyAlignment="1" applyProtection="1"/>
    <xf numFmtId="0" fontId="11" fillId="0" borderId="18" xfId="4" applyNumberFormat="1" applyFont="1" applyFill="1" applyBorder="1" applyAlignment="1" applyProtection="1"/>
    <xf numFmtId="0" fontId="36" fillId="0" borderId="49" xfId="4" applyFont="1" applyBorder="1" applyAlignment="1">
      <alignment horizontal="left" vertical="center"/>
    </xf>
    <xf numFmtId="164" fontId="11" fillId="0" borderId="50" xfId="1" applyNumberFormat="1" applyFont="1" applyFill="1" applyBorder="1" applyAlignment="1" applyProtection="1"/>
    <xf numFmtId="0" fontId="36" fillId="0" borderId="15" xfId="4" applyFont="1" applyBorder="1" applyAlignment="1">
      <alignment horizontal="center" vertical="center"/>
    </xf>
    <xf numFmtId="0" fontId="36" fillId="0" borderId="51" xfId="4" applyFont="1" applyBorder="1" applyAlignment="1">
      <alignment vertical="center"/>
    </xf>
    <xf numFmtId="0" fontId="11" fillId="0" borderId="16" xfId="4" applyFont="1" applyBorder="1" applyAlignment="1">
      <alignment horizontal="center" vertical="center"/>
    </xf>
    <xf numFmtId="0" fontId="11" fillId="0" borderId="45" xfId="4" applyFont="1" applyBorder="1" applyAlignment="1">
      <alignment vertical="center"/>
    </xf>
    <xf numFmtId="164" fontId="11" fillId="0" borderId="46" xfId="1" applyNumberFormat="1" applyFont="1" applyBorder="1" applyAlignment="1">
      <alignment horizontal="right" vertical="center"/>
    </xf>
    <xf numFmtId="164" fontId="11" fillId="0" borderId="48" xfId="1" applyNumberFormat="1" applyFont="1" applyBorder="1" applyAlignment="1">
      <alignment horizontal="right" vertical="center"/>
    </xf>
    <xf numFmtId="0" fontId="11" fillId="0" borderId="49" xfId="4" applyFont="1" applyBorder="1" applyAlignment="1">
      <alignment vertical="center"/>
    </xf>
    <xf numFmtId="0" fontId="11" fillId="0" borderId="15" xfId="4" applyNumberFormat="1" applyFont="1" applyFill="1" applyBorder="1" applyAlignment="1" applyProtection="1"/>
    <xf numFmtId="0" fontId="36" fillId="0" borderId="51" xfId="4" applyFont="1" applyBorder="1" applyAlignment="1">
      <alignment horizontal="left" vertical="center"/>
    </xf>
    <xf numFmtId="0" fontId="36" fillId="0" borderId="47" xfId="4" applyFont="1" applyBorder="1" applyAlignment="1">
      <alignment vertical="center"/>
    </xf>
    <xf numFmtId="0" fontId="36" fillId="0" borderId="49" xfId="4" applyFont="1" applyBorder="1" applyAlignment="1">
      <alignment vertical="center"/>
    </xf>
    <xf numFmtId="0" fontId="10" fillId="0" borderId="15" xfId="4" applyFont="1" applyBorder="1" applyAlignment="1">
      <alignment horizontal="left" vertical="center"/>
    </xf>
    <xf numFmtId="0" fontId="11" fillId="0" borderId="51" xfId="4" applyNumberFormat="1" applyFont="1" applyFill="1" applyBorder="1" applyAlignment="1" applyProtection="1"/>
    <xf numFmtId="0" fontId="36" fillId="0" borderId="16" xfId="4" applyFont="1" applyBorder="1" applyAlignment="1">
      <alignment vertical="center"/>
    </xf>
    <xf numFmtId="0" fontId="11" fillId="0" borderId="45" xfId="4" applyNumberFormat="1" applyFont="1" applyFill="1" applyBorder="1" applyAlignment="1" applyProtection="1"/>
    <xf numFmtId="0" fontId="36" fillId="0" borderId="17" xfId="4" applyFont="1" applyBorder="1" applyAlignment="1">
      <alignment horizontal="center" vertical="center"/>
    </xf>
    <xf numFmtId="0" fontId="11" fillId="0" borderId="17" xfId="4" applyNumberFormat="1" applyFont="1" applyFill="1" applyBorder="1" applyAlignment="1" applyProtection="1"/>
    <xf numFmtId="0" fontId="36" fillId="0" borderId="47" xfId="4" applyFont="1" applyBorder="1" applyAlignment="1">
      <alignment horizontal="left" vertical="center"/>
    </xf>
    <xf numFmtId="164" fontId="11" fillId="0" borderId="50" xfId="1" applyNumberFormat="1" applyFont="1" applyBorder="1" applyAlignment="1">
      <alignment horizontal="right" vertical="center"/>
    </xf>
    <xf numFmtId="164" fontId="36" fillId="0" borderId="48" xfId="1" applyNumberFormat="1" applyFont="1" applyBorder="1" applyAlignment="1">
      <alignment horizontal="right" vertical="center"/>
    </xf>
    <xf numFmtId="1" fontId="36" fillId="0" borderId="23" xfId="4" applyNumberFormat="1" applyFont="1" applyBorder="1" applyAlignment="1">
      <alignment horizontal="center" vertical="center"/>
    </xf>
    <xf numFmtId="0" fontId="36" fillId="0" borderId="52" xfId="4" applyFont="1" applyBorder="1" applyAlignment="1">
      <alignment vertical="center"/>
    </xf>
    <xf numFmtId="164" fontId="36" fillId="0" borderId="50" xfId="1" applyNumberFormat="1" applyFont="1" applyBorder="1" applyAlignment="1">
      <alignment horizontal="right" vertical="center"/>
    </xf>
    <xf numFmtId="164" fontId="10" fillId="0" borderId="44" xfId="1" applyNumberFormat="1" applyFont="1" applyBorder="1" applyAlignment="1">
      <alignment horizontal="right" vertical="center"/>
    </xf>
    <xf numFmtId="164" fontId="10" fillId="0" borderId="53" xfId="1" applyNumberFormat="1" applyFont="1" applyBorder="1" applyAlignment="1">
      <alignment horizontal="right" vertical="center"/>
    </xf>
    <xf numFmtId="0" fontId="44" fillId="0" borderId="10" xfId="0" applyFont="1" applyBorder="1" applyAlignment="1">
      <alignment vertical="center" wrapText="1"/>
    </xf>
    <xf numFmtId="0" fontId="44" fillId="0" borderId="54" xfId="0" applyFont="1" applyBorder="1" applyAlignment="1">
      <alignment vertical="center" wrapText="1"/>
    </xf>
    <xf numFmtId="14" fontId="4" fillId="0" borderId="23" xfId="0" applyNumberFormat="1" applyFont="1" applyFill="1" applyBorder="1" applyAlignment="1" applyProtection="1">
      <alignment horizontal="center" wrapText="1"/>
    </xf>
    <xf numFmtId="0" fontId="45" fillId="0" borderId="16" xfId="0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1" fillId="0" borderId="46" xfId="0" applyFont="1" applyBorder="1" applyAlignment="1">
      <alignment horizontal="center" vertical="center"/>
    </xf>
    <xf numFmtId="164" fontId="17" fillId="0" borderId="16" xfId="2" applyNumberFormat="1" applyFont="1" applyBorder="1" applyAlignment="1">
      <alignment horizontal="right" vertical="center"/>
    </xf>
    <xf numFmtId="0" fontId="45" fillId="0" borderId="17" xfId="0" applyFont="1" applyBorder="1" applyAlignment="1">
      <alignment horizontal="center" vertical="center"/>
    </xf>
    <xf numFmtId="0" fontId="31" fillId="0" borderId="22" xfId="0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164" fontId="17" fillId="0" borderId="17" xfId="2" applyNumberFormat="1" applyFont="1" applyBorder="1" applyAlignment="1">
      <alignment horizontal="right" vertical="center"/>
    </xf>
    <xf numFmtId="164" fontId="17" fillId="0" borderId="17" xfId="2" applyNumberFormat="1" applyFont="1" applyFill="1" applyBorder="1" applyAlignment="1" applyProtection="1"/>
    <xf numFmtId="0" fontId="31" fillId="0" borderId="17" xfId="0" applyFont="1" applyBorder="1" applyAlignment="1">
      <alignment horizontal="right" vertical="center"/>
    </xf>
    <xf numFmtId="164" fontId="46" fillId="0" borderId="17" xfId="2" applyNumberFormat="1" applyFont="1" applyBorder="1" applyAlignment="1">
      <alignment horizontal="right" vertical="center"/>
    </xf>
    <xf numFmtId="0" fontId="45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vertical="center"/>
    </xf>
    <xf numFmtId="0" fontId="31" fillId="0" borderId="50" xfId="0" applyFont="1" applyBorder="1" applyAlignment="1">
      <alignment horizontal="center" vertical="center"/>
    </xf>
    <xf numFmtId="164" fontId="17" fillId="0" borderId="18" xfId="2" applyNumberFormat="1" applyFont="1" applyBorder="1" applyAlignment="1">
      <alignment horizontal="right" vertical="center"/>
    </xf>
    <xf numFmtId="0" fontId="45" fillId="0" borderId="13" xfId="0" applyFont="1" applyBorder="1" applyAlignment="1">
      <alignment horizontal="center" vertical="center"/>
    </xf>
    <xf numFmtId="0" fontId="45" fillId="0" borderId="14" xfId="0" applyFont="1" applyBorder="1" applyAlignment="1">
      <alignment vertical="center"/>
    </xf>
    <xf numFmtId="0" fontId="45" fillId="0" borderId="44" xfId="0" applyFont="1" applyBorder="1" applyAlignment="1">
      <alignment horizontal="center" vertical="center"/>
    </xf>
    <xf numFmtId="164" fontId="46" fillId="0" borderId="15" xfId="2" applyNumberFormat="1" applyFont="1" applyBorder="1" applyAlignment="1">
      <alignment horizontal="right" vertical="center"/>
    </xf>
    <xf numFmtId="0" fontId="45" fillId="0" borderId="1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164" fontId="17" fillId="0" borderId="10" xfId="2" applyNumberFormat="1" applyFont="1" applyFill="1" applyBorder="1" applyAlignment="1" applyProtection="1"/>
    <xf numFmtId="0" fontId="31" fillId="0" borderId="17" xfId="0" applyFont="1" applyBorder="1" applyAlignment="1">
      <alignment horizontal="center" vertical="center"/>
    </xf>
    <xf numFmtId="0" fontId="0" fillId="0" borderId="23" xfId="0" applyNumberFormat="1" applyFill="1" applyBorder="1" applyAlignment="1" applyProtection="1"/>
    <xf numFmtId="0" fontId="31" fillId="0" borderId="23" xfId="0" applyFont="1" applyBorder="1" applyAlignment="1">
      <alignment horizontal="center" vertical="center"/>
    </xf>
    <xf numFmtId="164" fontId="17" fillId="0" borderId="23" xfId="2" applyNumberFormat="1" applyFont="1" applyBorder="1" applyAlignment="1">
      <alignment horizontal="right" vertical="center"/>
    </xf>
    <xf numFmtId="0" fontId="45" fillId="0" borderId="15" xfId="0" applyFont="1" applyBorder="1" applyAlignment="1">
      <alignment horizontal="center" vertical="center"/>
    </xf>
    <xf numFmtId="0" fontId="45" fillId="0" borderId="55" xfId="0" applyFont="1" applyBorder="1" applyAlignment="1">
      <alignment vertical="center"/>
    </xf>
    <xf numFmtId="0" fontId="31" fillId="0" borderId="44" xfId="0" applyFont="1" applyBorder="1" applyAlignment="1">
      <alignment horizontal="center" vertical="center"/>
    </xf>
    <xf numFmtId="0" fontId="45" fillId="0" borderId="56" xfId="0" applyFont="1" applyBorder="1" applyAlignment="1">
      <alignment horizontal="left" vertical="center"/>
    </xf>
    <xf numFmtId="0" fontId="2" fillId="0" borderId="44" xfId="0" applyNumberFormat="1" applyFont="1" applyFill="1" applyBorder="1" applyAlignment="1" applyProtection="1">
      <alignment horizontal="center"/>
    </xf>
    <xf numFmtId="0" fontId="45" fillId="0" borderId="20" xfId="0" applyFont="1" applyBorder="1" applyAlignment="1">
      <alignment horizontal="center" vertical="center"/>
    </xf>
    <xf numFmtId="0" fontId="45" fillId="0" borderId="57" xfId="0" applyFont="1" applyBorder="1" applyAlignment="1">
      <alignment horizontal="left" vertical="center"/>
    </xf>
    <xf numFmtId="0" fontId="0" fillId="0" borderId="58" xfId="0" applyNumberFormat="1" applyFill="1" applyBorder="1" applyAlignment="1" applyProtection="1">
      <alignment horizontal="center"/>
    </xf>
    <xf numFmtId="164" fontId="0" fillId="0" borderId="20" xfId="0" applyNumberFormat="1" applyFill="1" applyBorder="1" applyAlignment="1" applyProtection="1"/>
    <xf numFmtId="0" fontId="44" fillId="0" borderId="59" xfId="0" applyFont="1" applyBorder="1" applyAlignment="1">
      <alignment horizontal="center" vertical="center" wrapText="1"/>
    </xf>
    <xf numFmtId="14" fontId="4" fillId="0" borderId="20" xfId="0" applyNumberFormat="1" applyFont="1" applyFill="1" applyBorder="1" applyAlignment="1" applyProtection="1">
      <alignment horizontal="center" wrapText="1"/>
    </xf>
    <xf numFmtId="0" fontId="41" fillId="0" borderId="60" xfId="0" applyFont="1" applyBorder="1"/>
    <xf numFmtId="0" fontId="42" fillId="0" borderId="60" xfId="0" applyFont="1" applyBorder="1"/>
    <xf numFmtId="0" fontId="0" fillId="0" borderId="61" xfId="0" applyBorder="1"/>
    <xf numFmtId="0" fontId="0" fillId="0" borderId="62" xfId="0" applyBorder="1" applyAlignment="1">
      <alignment horizontal="center"/>
    </xf>
    <xf numFmtId="0" fontId="0" fillId="0" borderId="62" xfId="0" applyBorder="1"/>
    <xf numFmtId="164" fontId="1" fillId="3" borderId="62" xfId="1" applyNumberFormat="1" applyFont="1" applyFill="1" applyBorder="1" applyAlignment="1">
      <alignment horizontal="right"/>
    </xf>
    <xf numFmtId="0" fontId="0" fillId="0" borderId="62" xfId="0" applyBorder="1" applyAlignment="1">
      <alignment horizontal="right"/>
    </xf>
    <xf numFmtId="0" fontId="2" fillId="0" borderId="62" xfId="0" applyFont="1" applyBorder="1"/>
    <xf numFmtId="0" fontId="0" fillId="0" borderId="63" xfId="0" applyBorder="1" applyAlignment="1">
      <alignment horizontal="right"/>
    </xf>
    <xf numFmtId="0" fontId="0" fillId="0" borderId="63" xfId="0" applyBorder="1"/>
    <xf numFmtId="0" fontId="0" fillId="0" borderId="63" xfId="0" applyBorder="1" applyAlignment="1">
      <alignment horizontal="center"/>
    </xf>
    <xf numFmtId="164" fontId="1" fillId="3" borderId="63" xfId="1" applyNumberFormat="1" applyFont="1" applyFill="1" applyBorder="1" applyAlignment="1">
      <alignment horizontal="right"/>
    </xf>
    <xf numFmtId="0" fontId="2" fillId="0" borderId="63" xfId="0" applyFont="1" applyBorder="1"/>
    <xf numFmtId="0" fontId="2" fillId="0" borderId="63" xfId="0" applyFont="1" applyBorder="1" applyAlignment="1">
      <alignment horizontal="right" wrapText="1"/>
    </xf>
    <xf numFmtId="0" fontId="2" fillId="0" borderId="63" xfId="0" applyFont="1" applyBorder="1" applyAlignment="1">
      <alignment horizontal="left" wrapText="1"/>
    </xf>
    <xf numFmtId="0" fontId="0" fillId="0" borderId="63" xfId="0" applyBorder="1" applyAlignment="1">
      <alignment horizontal="center" wrapText="1"/>
    </xf>
    <xf numFmtId="164" fontId="1" fillId="3" borderId="63" xfId="1" applyNumberFormat="1" applyFont="1" applyFill="1" applyBorder="1" applyAlignment="1">
      <alignment horizontal="right" wrapText="1"/>
    </xf>
    <xf numFmtId="0" fontId="2" fillId="0" borderId="63" xfId="0" applyFont="1" applyBorder="1" applyAlignment="1">
      <alignment horizontal="right"/>
    </xf>
    <xf numFmtId="0" fontId="2" fillId="0" borderId="63" xfId="0" applyFont="1" applyFill="1" applyBorder="1"/>
    <xf numFmtId="164" fontId="2" fillId="3" borderId="63" xfId="1" applyNumberFormat="1" applyFont="1" applyFill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0" fillId="0" borderId="20" xfId="0" applyBorder="1"/>
    <xf numFmtId="0" fontId="0" fillId="0" borderId="20" xfId="0" applyBorder="1" applyAlignment="1">
      <alignment horizontal="center"/>
    </xf>
    <xf numFmtId="164" fontId="2" fillId="3" borderId="20" xfId="1" applyNumberFormat="1" applyFont="1" applyFill="1" applyBorder="1" applyAlignment="1">
      <alignment horizontal="right"/>
    </xf>
    <xf numFmtId="0" fontId="0" fillId="0" borderId="15" xfId="0" applyBorder="1"/>
    <xf numFmtId="0" fontId="47" fillId="0" borderId="15" xfId="0" applyFont="1" applyBorder="1"/>
    <xf numFmtId="0" fontId="0" fillId="0" borderId="15" xfId="0" applyBorder="1" applyAlignment="1">
      <alignment horizontal="center"/>
    </xf>
    <xf numFmtId="164" fontId="56" fillId="3" borderId="15" xfId="0" applyNumberFormat="1" applyFont="1" applyFill="1" applyBorder="1" applyAlignment="1">
      <alignment horizontal="right"/>
    </xf>
    <xf numFmtId="0" fontId="0" fillId="0" borderId="61" xfId="0" applyBorder="1" applyAlignment="1">
      <alignment horizontal="center"/>
    </xf>
    <xf numFmtId="0" fontId="57" fillId="3" borderId="61" xfId="0" applyFont="1" applyFill="1" applyBorder="1" applyAlignment="1">
      <alignment horizontal="right"/>
    </xf>
    <xf numFmtId="43" fontId="57" fillId="3" borderId="62" xfId="1" applyFont="1" applyFill="1" applyBorder="1" applyAlignment="1">
      <alignment horizontal="right"/>
    </xf>
    <xf numFmtId="164" fontId="57" fillId="3" borderId="63" xfId="1" applyNumberFormat="1" applyFont="1" applyFill="1" applyBorder="1" applyAlignment="1">
      <alignment horizontal="right"/>
    </xf>
    <xf numFmtId="3" fontId="57" fillId="3" borderId="63" xfId="0" applyNumberFormat="1" applyFont="1" applyFill="1" applyBorder="1" applyAlignment="1">
      <alignment horizontal="right"/>
    </xf>
    <xf numFmtId="0" fontId="0" fillId="0" borderId="63" xfId="0" applyFill="1" applyBorder="1"/>
    <xf numFmtId="0" fontId="57" fillId="3" borderId="63" xfId="0" applyFont="1" applyFill="1" applyBorder="1" applyAlignment="1">
      <alignment horizontal="right"/>
    </xf>
    <xf numFmtId="0" fontId="2" fillId="0" borderId="20" xfId="0" applyFont="1" applyBorder="1"/>
    <xf numFmtId="0" fontId="0" fillId="0" borderId="20" xfId="0" applyFill="1" applyBorder="1" applyAlignment="1">
      <alignment horizontal="center"/>
    </xf>
    <xf numFmtId="0" fontId="57" fillId="3" borderId="20" xfId="0" applyFont="1" applyFill="1" applyBorder="1" applyAlignment="1">
      <alignment horizontal="right"/>
    </xf>
    <xf numFmtId="164" fontId="56" fillId="3" borderId="15" xfId="1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0" borderId="12" xfId="0" applyFont="1" applyBorder="1"/>
    <xf numFmtId="164" fontId="57" fillId="3" borderId="12" xfId="1" applyNumberFormat="1" applyFont="1" applyFill="1" applyBorder="1" applyAlignment="1">
      <alignment horizontal="right"/>
    </xf>
    <xf numFmtId="0" fontId="0" fillId="0" borderId="63" xfId="0" applyFill="1" applyBorder="1" applyAlignment="1">
      <alignment horizontal="center"/>
    </xf>
    <xf numFmtId="164" fontId="57" fillId="3" borderId="20" xfId="1" applyNumberFormat="1" applyFont="1" applyFill="1" applyBorder="1" applyAlignment="1">
      <alignment horizontal="right"/>
    </xf>
    <xf numFmtId="0" fontId="41" fillId="0" borderId="15" xfId="0" applyFont="1" applyBorder="1"/>
    <xf numFmtId="0" fontId="41" fillId="0" borderId="64" xfId="0" applyFont="1" applyBorder="1"/>
    <xf numFmtId="0" fontId="42" fillId="0" borderId="64" xfId="0" applyFont="1" applyBorder="1"/>
    <xf numFmtId="0" fontId="0" fillId="0" borderId="64" xfId="0" applyBorder="1" applyAlignment="1">
      <alignment horizontal="center"/>
    </xf>
    <xf numFmtId="164" fontId="56" fillId="3" borderId="64" xfId="0" applyNumberFormat="1" applyFont="1" applyFill="1" applyBorder="1" applyAlignment="1">
      <alignment horizontal="right"/>
    </xf>
    <xf numFmtId="0" fontId="41" fillId="0" borderId="65" xfId="0" applyFont="1" applyBorder="1"/>
    <xf numFmtId="0" fontId="42" fillId="0" borderId="65" xfId="0" applyFont="1" applyBorder="1"/>
    <xf numFmtId="0" fontId="0" fillId="0" borderId="65" xfId="0" applyBorder="1" applyAlignment="1">
      <alignment horizontal="center"/>
    </xf>
    <xf numFmtId="164" fontId="56" fillId="3" borderId="65" xfId="1" applyNumberFormat="1" applyFont="1" applyFill="1" applyBorder="1" applyAlignment="1">
      <alignment horizontal="right"/>
    </xf>
    <xf numFmtId="0" fontId="50" fillId="4" borderId="28" xfId="0" applyFont="1" applyFill="1" applyBorder="1"/>
    <xf numFmtId="164" fontId="50" fillId="4" borderId="29" xfId="1" applyNumberFormat="1" applyFont="1" applyFill="1" applyBorder="1"/>
    <xf numFmtId="0" fontId="50" fillId="4" borderId="29" xfId="0" applyFont="1" applyFill="1" applyBorder="1"/>
    <xf numFmtId="43" fontId="50" fillId="4" borderId="29" xfId="1" applyFont="1" applyFill="1" applyBorder="1"/>
    <xf numFmtId="164" fontId="50" fillId="4" borderId="30" xfId="0" applyNumberFormat="1" applyFont="1" applyFill="1" applyBorder="1"/>
    <xf numFmtId="0" fontId="0" fillId="0" borderId="34" xfId="0" applyBorder="1"/>
    <xf numFmtId="0" fontId="0" fillId="0" borderId="4" xfId="0" applyBorder="1"/>
    <xf numFmtId="0" fontId="0" fillId="0" borderId="66" xfId="0" applyBorder="1"/>
    <xf numFmtId="164" fontId="50" fillId="4" borderId="30" xfId="1" applyNumberFormat="1" applyFont="1" applyFill="1" applyBorder="1"/>
    <xf numFmtId="0" fontId="0" fillId="0" borderId="3" xfId="0" applyFont="1" applyBorder="1"/>
    <xf numFmtId="164" fontId="49" fillId="0" borderId="0" xfId="1" applyNumberFormat="1" applyFont="1"/>
    <xf numFmtId="164" fontId="50" fillId="0" borderId="67" xfId="1" applyNumberFormat="1" applyFont="1" applyBorder="1"/>
    <xf numFmtId="164" fontId="50" fillId="0" borderId="41" xfId="1" applyNumberFormat="1" applyFont="1" applyBorder="1"/>
    <xf numFmtId="164" fontId="50" fillId="0" borderId="41" xfId="1" applyNumberFormat="1" applyFont="1" applyBorder="1" applyAlignment="1">
      <alignment horizontal="right"/>
    </xf>
    <xf numFmtId="164" fontId="49" fillId="0" borderId="41" xfId="1" applyNumberFormat="1" applyFont="1" applyBorder="1" applyAlignment="1">
      <alignment horizontal="right"/>
    </xf>
    <xf numFmtId="164" fontId="49" fillId="0" borderId="2" xfId="1" applyNumberFormat="1" applyFont="1" applyBorder="1" applyAlignment="1">
      <alignment horizontal="right"/>
    </xf>
    <xf numFmtId="164" fontId="50" fillId="4" borderId="29" xfId="0" applyNumberFormat="1" applyFont="1" applyFill="1" applyBorder="1"/>
    <xf numFmtId="0" fontId="58" fillId="0" borderId="3" xfId="0" applyFont="1" applyBorder="1" applyAlignment="1">
      <alignment horizontal="center"/>
    </xf>
    <xf numFmtId="164" fontId="36" fillId="0" borderId="48" xfId="1" applyNumberFormat="1" applyFont="1" applyFill="1" applyBorder="1" applyAlignment="1" applyProtection="1"/>
    <xf numFmtId="0" fontId="59" fillId="0" borderId="1" xfId="0" applyFont="1" applyBorder="1"/>
    <xf numFmtId="0" fontId="59" fillId="0" borderId="3" xfId="0" applyFont="1" applyBorder="1"/>
    <xf numFmtId="0" fontId="59" fillId="0" borderId="0" xfId="0" applyFont="1" applyBorder="1"/>
    <xf numFmtId="0" fontId="59" fillId="0" borderId="8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164" fontId="59" fillId="0" borderId="1" xfId="1" applyNumberFormat="1" applyFont="1" applyBorder="1"/>
    <xf numFmtId="164" fontId="1" fillId="3" borderId="62" xfId="1" applyNumberFormat="1" applyFont="1" applyFill="1" applyBorder="1" applyAlignment="1">
      <alignment horizontal="right"/>
    </xf>
    <xf numFmtId="43" fontId="28" fillId="0" borderId="1" xfId="1" applyFont="1" applyBorder="1"/>
    <xf numFmtId="0" fontId="48" fillId="0" borderId="1" xfId="0" applyFont="1" applyBorder="1" applyAlignment="1">
      <alignment vertical="center"/>
    </xf>
    <xf numFmtId="166" fontId="48" fillId="0" borderId="1" xfId="0" applyNumberFormat="1" applyFont="1" applyBorder="1" applyAlignment="1">
      <alignment horizontal="right" vertical="center"/>
    </xf>
    <xf numFmtId="0" fontId="0" fillId="0" borderId="1" xfId="0" applyNumberFormat="1" applyFill="1" applyBorder="1" applyAlignment="1" applyProtection="1"/>
    <xf numFmtId="166" fontId="0" fillId="0" borderId="1" xfId="0" applyNumberFormat="1" applyFill="1" applyBorder="1" applyAlignment="1" applyProtection="1"/>
    <xf numFmtId="164" fontId="48" fillId="0" borderId="1" xfId="1" applyNumberFormat="1" applyFont="1" applyBorder="1" applyAlignment="1">
      <alignment horizontal="right" vertical="center"/>
    </xf>
    <xf numFmtId="0" fontId="10" fillId="0" borderId="13" xfId="4" applyFont="1" applyBorder="1" applyAlignment="1">
      <alignment horizontal="left" vertical="center"/>
    </xf>
    <xf numFmtId="0" fontId="10" fillId="0" borderId="14" xfId="4" applyFont="1" applyBorder="1" applyAlignment="1">
      <alignment horizontal="left" vertical="center"/>
    </xf>
    <xf numFmtId="0" fontId="10" fillId="0" borderId="76" xfId="4" applyFont="1" applyBorder="1" applyAlignment="1">
      <alignment horizontal="left" vertical="center"/>
    </xf>
    <xf numFmtId="0" fontId="10" fillId="0" borderId="77" xfId="4" applyFont="1" applyBorder="1" applyAlignment="1">
      <alignment horizontal="left" vertical="center"/>
    </xf>
    <xf numFmtId="0" fontId="10" fillId="0" borderId="68" xfId="4" applyFont="1" applyBorder="1" applyAlignment="1">
      <alignment horizontal="center" vertical="center" wrapText="1"/>
    </xf>
    <xf numFmtId="0" fontId="11" fillId="0" borderId="69" xfId="4" applyNumberFormat="1" applyFont="1" applyFill="1" applyBorder="1" applyAlignment="1" applyProtection="1">
      <alignment wrapText="1"/>
    </xf>
    <xf numFmtId="0" fontId="11" fillId="0" borderId="70" xfId="4" applyNumberFormat="1" applyFont="1" applyFill="1" applyBorder="1" applyAlignment="1" applyProtection="1">
      <alignment wrapText="1"/>
    </xf>
    <xf numFmtId="0" fontId="11" fillId="0" borderId="71" xfId="4" applyNumberFormat="1" applyFont="1" applyFill="1" applyBorder="1" applyAlignment="1" applyProtection="1">
      <alignment wrapText="1"/>
    </xf>
    <xf numFmtId="0" fontId="10" fillId="0" borderId="10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wrapText="1"/>
    </xf>
    <xf numFmtId="0" fontId="36" fillId="0" borderId="13" xfId="4" applyFont="1" applyBorder="1" applyAlignment="1">
      <alignment horizontal="center" vertical="center"/>
    </xf>
    <xf numFmtId="0" fontId="36" fillId="0" borderId="14" xfId="4" applyFont="1" applyBorder="1" applyAlignment="1">
      <alignment horizontal="center" vertical="center"/>
    </xf>
    <xf numFmtId="0" fontId="36" fillId="0" borderId="74" xfId="4" applyFont="1" applyBorder="1" applyAlignment="1">
      <alignment horizontal="left" vertical="center"/>
    </xf>
    <xf numFmtId="0" fontId="36" fillId="0" borderId="75" xfId="4" applyFont="1" applyBorder="1" applyAlignment="1">
      <alignment horizontal="left" vertical="center"/>
    </xf>
    <xf numFmtId="0" fontId="36" fillId="0" borderId="72" xfId="4" applyNumberFormat="1" applyFont="1" applyFill="1" applyBorder="1" applyAlignment="1" applyProtection="1">
      <alignment horizontal="left"/>
    </xf>
    <xf numFmtId="0" fontId="36" fillId="0" borderId="73" xfId="4" applyNumberFormat="1" applyFont="1" applyFill="1" applyBorder="1" applyAlignment="1" applyProtection="1">
      <alignment horizontal="left"/>
    </xf>
    <xf numFmtId="0" fontId="10" fillId="0" borderId="26" xfId="4" applyFont="1" applyBorder="1" applyAlignment="1">
      <alignment horizontal="left" vertical="center"/>
    </xf>
    <xf numFmtId="0" fontId="10" fillId="0" borderId="74" xfId="4" applyFont="1" applyBorder="1" applyAlignment="1">
      <alignment horizontal="left" vertical="center"/>
    </xf>
    <xf numFmtId="0" fontId="10" fillId="0" borderId="75" xfId="4" applyFont="1" applyBorder="1" applyAlignment="1">
      <alignment horizontal="left" vertical="center"/>
    </xf>
    <xf numFmtId="0" fontId="43" fillId="0" borderId="60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4" fillId="0" borderId="60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164" fontId="1" fillId="3" borderId="80" xfId="1" applyNumberFormat="1" applyFont="1" applyFill="1" applyBorder="1" applyAlignment="1">
      <alignment horizontal="right" wrapText="1"/>
    </xf>
    <xf numFmtId="164" fontId="1" fillId="3" borderId="62" xfId="1" applyNumberFormat="1" applyFont="1" applyFill="1" applyBorder="1" applyAlignment="1">
      <alignment horizontal="right" wrapText="1"/>
    </xf>
    <xf numFmtId="0" fontId="2" fillId="0" borderId="80" xfId="0" applyFont="1" applyBorder="1" applyAlignment="1">
      <alignment horizontal="right"/>
    </xf>
    <xf numFmtId="0" fontId="0" fillId="0" borderId="62" xfId="0" applyBorder="1" applyAlignment="1">
      <alignment horizontal="right"/>
    </xf>
    <xf numFmtId="0" fontId="2" fillId="0" borderId="80" xfId="0" applyFont="1" applyBorder="1" applyAlignment="1">
      <alignment wrapText="1"/>
    </xf>
    <xf numFmtId="0" fontId="0" fillId="0" borderId="62" xfId="0" applyBorder="1" applyAlignment="1">
      <alignment wrapText="1"/>
    </xf>
    <xf numFmtId="0" fontId="0" fillId="0" borderId="80" xfId="0" applyBorder="1" applyAlignment="1">
      <alignment horizontal="center"/>
    </xf>
    <xf numFmtId="0" fontId="0" fillId="0" borderId="62" xfId="0" applyBorder="1" applyAlignment="1">
      <alignment horizontal="center"/>
    </xf>
    <xf numFmtId="164" fontId="1" fillId="3" borderId="80" xfId="1" applyNumberFormat="1" applyFont="1" applyFill="1" applyBorder="1" applyAlignment="1">
      <alignment horizontal="right"/>
    </xf>
    <xf numFmtId="164" fontId="1" fillId="3" borderId="62" xfId="1" applyNumberFormat="1" applyFont="1" applyFill="1" applyBorder="1" applyAlignment="1">
      <alignment horizontal="right"/>
    </xf>
    <xf numFmtId="0" fontId="0" fillId="0" borderId="59" xfId="0" applyBorder="1" applyAlignment="1">
      <alignment horizontal="center"/>
    </xf>
    <xf numFmtId="0" fontId="0" fillId="0" borderId="65" xfId="0" applyBorder="1" applyAlignment="1">
      <alignment horizontal="center"/>
    </xf>
    <xf numFmtId="0" fontId="42" fillId="0" borderId="59" xfId="0" applyFont="1" applyBorder="1" applyAlignment="1">
      <alignment horizontal="center"/>
    </xf>
    <xf numFmtId="0" fontId="42" fillId="0" borderId="65" xfId="0" applyFont="1" applyBorder="1" applyAlignment="1">
      <alignment horizontal="center"/>
    </xf>
    <xf numFmtId="0" fontId="42" fillId="0" borderId="60" xfId="0" applyFont="1" applyBorder="1" applyAlignment="1">
      <alignment horizontal="center" wrapText="1"/>
    </xf>
    <xf numFmtId="0" fontId="42" fillId="0" borderId="20" xfId="0" applyFont="1" applyBorder="1" applyAlignment="1">
      <alignment horizontal="center" wrapText="1"/>
    </xf>
    <xf numFmtId="0" fontId="2" fillId="0" borderId="78" xfId="0" applyFont="1" applyBorder="1" applyAlignment="1">
      <alignment horizontal="right" wrapText="1"/>
    </xf>
    <xf numFmtId="0" fontId="0" fillId="0" borderId="79" xfId="0" applyBorder="1" applyAlignment="1">
      <alignment horizontal="right" wrapText="1"/>
    </xf>
    <xf numFmtId="0" fontId="2" fillId="0" borderId="78" xfId="0" applyFont="1" applyBorder="1" applyAlignment="1">
      <alignment horizontal="left" wrapText="1"/>
    </xf>
    <xf numFmtId="0" fontId="0" fillId="0" borderId="79" xfId="0" applyBorder="1" applyAlignment="1">
      <alignment horizontal="left" wrapText="1"/>
    </xf>
    <xf numFmtId="0" fontId="0" fillId="0" borderId="80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0" borderId="33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164" fontId="49" fillId="0" borderId="1" xfId="1" applyNumberFormat="1" applyFont="1" applyBorder="1" applyAlignment="1">
      <alignment horizontal="right"/>
    </xf>
    <xf numFmtId="164" fontId="50" fillId="0" borderId="41" xfId="1" applyNumberFormat="1" applyFont="1" applyBorder="1" applyAlignment="1">
      <alignment horizontal="right"/>
    </xf>
    <xf numFmtId="0" fontId="0" fillId="0" borderId="81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82" xfId="0" applyBorder="1" applyAlignment="1">
      <alignment horizontal="center" vertical="top" wrapText="1"/>
    </xf>
    <xf numFmtId="0" fontId="0" fillId="0" borderId="7" xfId="0" applyBorder="1" applyAlignment="1">
      <alignment wrapText="1"/>
    </xf>
    <xf numFmtId="0" fontId="0" fillId="0" borderId="38" xfId="0" applyBorder="1" applyAlignment="1">
      <alignment wrapText="1"/>
    </xf>
    <xf numFmtId="0" fontId="0" fillId="0" borderId="36" xfId="0" applyBorder="1" applyAlignment="1">
      <alignment wrapText="1"/>
    </xf>
    <xf numFmtId="0" fontId="24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60" fillId="0" borderId="0" xfId="0" applyFont="1" applyAlignment="1">
      <alignment horizontal="center"/>
    </xf>
    <xf numFmtId="0" fontId="61" fillId="2" borderId="38" xfId="0" applyFont="1" applyFill="1" applyBorder="1" applyAlignment="1">
      <alignment horizontal="center" vertical="center"/>
    </xf>
    <xf numFmtId="0" fontId="61" fillId="2" borderId="7" xfId="0" applyFont="1" applyFill="1" applyBorder="1" applyAlignment="1">
      <alignment horizontal="center" vertical="center"/>
    </xf>
    <xf numFmtId="0" fontId="61" fillId="2" borderId="36" xfId="0" applyFont="1" applyFill="1" applyBorder="1" applyAlignment="1">
      <alignment horizontal="center" vertical="center"/>
    </xf>
    <xf numFmtId="0" fontId="61" fillId="2" borderId="33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61" fillId="2" borderId="37" xfId="0" applyFont="1" applyFill="1" applyBorder="1" applyAlignment="1">
      <alignment horizontal="center" vertical="center"/>
    </xf>
    <xf numFmtId="0" fontId="61" fillId="2" borderId="33" xfId="0" applyFont="1" applyFill="1" applyBorder="1" applyAlignment="1">
      <alignment horizontal="center" vertical="center" wrapText="1"/>
    </xf>
    <xf numFmtId="0" fontId="61" fillId="2" borderId="1" xfId="0" applyFont="1" applyFill="1" applyBorder="1" applyAlignment="1">
      <alignment horizontal="center" vertical="center" wrapText="1"/>
    </xf>
    <xf numFmtId="0" fontId="61" fillId="2" borderId="37" xfId="0" applyFont="1" applyFill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 wrapText="1"/>
    </xf>
    <xf numFmtId="0" fontId="61" fillId="2" borderId="81" xfId="0" applyFont="1" applyFill="1" applyBorder="1" applyAlignment="1">
      <alignment horizontal="center" vertical="center" wrapText="1"/>
    </xf>
    <xf numFmtId="0" fontId="61" fillId="2" borderId="41" xfId="0" applyFont="1" applyFill="1" applyBorder="1" applyAlignment="1">
      <alignment horizontal="center" vertical="center" wrapText="1"/>
    </xf>
    <xf numFmtId="0" fontId="61" fillId="2" borderId="42" xfId="0" applyFont="1" applyFill="1" applyBorder="1" applyAlignment="1">
      <alignment horizontal="center" vertical="center" wrapText="1"/>
    </xf>
    <xf numFmtId="2" fontId="10" fillId="0" borderId="5" xfId="5" applyNumberFormat="1" applyFont="1" applyBorder="1" applyAlignment="1">
      <alignment horizontal="center" wrapText="1"/>
    </xf>
    <xf numFmtId="2" fontId="10" fillId="0" borderId="83" xfId="5" applyNumberFormat="1" applyFont="1" applyBorder="1" applyAlignment="1">
      <alignment horizontal="center" wrapText="1"/>
    </xf>
    <xf numFmtId="2" fontId="38" fillId="0" borderId="0" xfId="5" applyNumberFormat="1" applyFont="1" applyBorder="1" applyAlignment="1">
      <alignment horizontal="center" wrapText="1"/>
    </xf>
    <xf numFmtId="2" fontId="38" fillId="0" borderId="31" xfId="5" applyNumberFormat="1" applyFont="1" applyBorder="1" applyAlignment="1">
      <alignment horizontal="center" wrapText="1"/>
    </xf>
    <xf numFmtId="0" fontId="10" fillId="0" borderId="87" xfId="5" applyFont="1" applyBorder="1" applyAlignment="1">
      <alignment horizontal="left" wrapText="1"/>
    </xf>
    <xf numFmtId="0" fontId="10" fillId="0" borderId="33" xfId="5" applyFont="1" applyBorder="1" applyAlignment="1">
      <alignment horizontal="left" wrapText="1"/>
    </xf>
    <xf numFmtId="0" fontId="25" fillId="0" borderId="83" xfId="5" applyFont="1" applyBorder="1" applyAlignment="1">
      <alignment horizontal="left" wrapText="1"/>
    </xf>
    <xf numFmtId="0" fontId="25" fillId="0" borderId="6" xfId="5" applyFont="1" applyBorder="1" applyAlignment="1">
      <alignment horizontal="left" wrapText="1"/>
    </xf>
    <xf numFmtId="0" fontId="25" fillId="0" borderId="5" xfId="5" applyFont="1" applyBorder="1" applyAlignment="1">
      <alignment horizontal="left" wrapText="1"/>
    </xf>
    <xf numFmtId="0" fontId="10" fillId="0" borderId="83" xfId="5" applyFont="1" applyBorder="1" applyAlignment="1">
      <alignment horizontal="left" wrapText="1"/>
    </xf>
    <xf numFmtId="0" fontId="10" fillId="0" borderId="6" xfId="5" applyFont="1" applyBorder="1" applyAlignment="1">
      <alignment horizontal="left" wrapText="1"/>
    </xf>
    <xf numFmtId="0" fontId="25" fillId="0" borderId="83" xfId="5" applyFont="1" applyBorder="1" applyAlignment="1">
      <alignment horizontal="center" wrapText="1"/>
    </xf>
    <xf numFmtId="0" fontId="25" fillId="0" borderId="6" xfId="5" applyFont="1" applyBorder="1" applyAlignment="1">
      <alignment horizontal="center" wrapText="1"/>
    </xf>
    <xf numFmtId="0" fontId="39" fillId="0" borderId="83" xfId="5" applyFont="1" applyBorder="1" applyAlignment="1">
      <alignment horizontal="left" wrapText="1"/>
    </xf>
    <xf numFmtId="0" fontId="39" fillId="0" borderId="6" xfId="5" applyFont="1" applyBorder="1" applyAlignment="1">
      <alignment horizontal="left" wrapText="1"/>
    </xf>
    <xf numFmtId="0" fontId="29" fillId="0" borderId="6" xfId="5" applyFont="1" applyBorder="1" applyAlignment="1">
      <alignment horizontal="left" wrapText="1"/>
    </xf>
    <xf numFmtId="0" fontId="29" fillId="0" borderId="1" xfId="5" applyFont="1" applyBorder="1" applyAlignment="1">
      <alignment horizontal="left" wrapText="1"/>
    </xf>
    <xf numFmtId="0" fontId="10" fillId="0" borderId="1" xfId="5" applyFont="1" applyBorder="1" applyAlignment="1">
      <alignment horizontal="left" wrapText="1"/>
    </xf>
    <xf numFmtId="0" fontId="10" fillId="0" borderId="37" xfId="5" applyFont="1" applyBorder="1" applyAlignment="1">
      <alignment horizontal="left" wrapText="1"/>
    </xf>
    <xf numFmtId="0" fontId="38" fillId="0" borderId="84" xfId="5" applyFont="1" applyBorder="1" applyAlignment="1">
      <alignment horizontal="center" wrapText="1"/>
    </xf>
    <xf numFmtId="0" fontId="38" fillId="0" borderId="85" xfId="5" applyFont="1" applyBorder="1" applyAlignment="1">
      <alignment horizontal="center" wrapText="1"/>
    </xf>
    <xf numFmtId="0" fontId="38" fillId="0" borderId="86" xfId="5" applyFont="1" applyBorder="1" applyAlignment="1">
      <alignment horizontal="center" wrapText="1"/>
    </xf>
    <xf numFmtId="0" fontId="39" fillId="0" borderId="87" xfId="5" applyFont="1" applyBorder="1" applyAlignment="1">
      <alignment horizontal="left" wrapText="1"/>
    </xf>
    <xf numFmtId="0" fontId="39" fillId="0" borderId="33" xfId="5" applyFont="1" applyBorder="1" applyAlignment="1">
      <alignment horizontal="left" wrapText="1"/>
    </xf>
    <xf numFmtId="0" fontId="27" fillId="0" borderId="1" xfId="6" applyFont="1" applyFill="1" applyBorder="1" applyAlignment="1">
      <alignment horizontal="left" wrapText="1"/>
    </xf>
    <xf numFmtId="0" fontId="39" fillId="0" borderId="1" xfId="6" applyFont="1" applyFill="1" applyBorder="1" applyAlignment="1">
      <alignment horizontal="left" wrapText="1"/>
    </xf>
    <xf numFmtId="0" fontId="39" fillId="0" borderId="1" xfId="5" applyFont="1" applyBorder="1" applyAlignment="1">
      <alignment horizontal="left" wrapText="1"/>
    </xf>
    <xf numFmtId="0" fontId="27" fillId="0" borderId="1" xfId="5" applyFont="1" applyBorder="1" applyAlignment="1">
      <alignment horizontal="left" wrapText="1"/>
    </xf>
    <xf numFmtId="0" fontId="27" fillId="0" borderId="1" xfId="5" applyFont="1" applyBorder="1" applyAlignment="1">
      <alignment horizontal="left"/>
    </xf>
    <xf numFmtId="0" fontId="40" fillId="0" borderId="1" xfId="6" applyFont="1" applyFill="1" applyBorder="1" applyAlignment="1">
      <alignment horizontal="left" wrapText="1"/>
    </xf>
    <xf numFmtId="0" fontId="39" fillId="0" borderId="1" xfId="5" applyFont="1" applyBorder="1" applyAlignment="1">
      <alignment horizontal="left"/>
    </xf>
    <xf numFmtId="0" fontId="40" fillId="0" borderId="1" xfId="5" applyFont="1" applyBorder="1" applyAlignment="1">
      <alignment horizontal="left"/>
    </xf>
    <xf numFmtId="0" fontId="40" fillId="0" borderId="37" xfId="5" applyFont="1" applyBorder="1" applyAlignment="1">
      <alignment horizontal="left"/>
    </xf>
  </cellXfs>
  <cellStyles count="7">
    <cellStyle name="Comma" xfId="1" builtinId="3"/>
    <cellStyle name="Comma 2" xfId="2"/>
    <cellStyle name="Comma_21.Aktivet Afatgjata Materiale  09" xfId="3"/>
    <cellStyle name="Normal" xfId="0" builtinId="0"/>
    <cellStyle name="Normal 2" xfId="4"/>
    <cellStyle name="Normal_asn_2009 Propozimet" xfId="5"/>
    <cellStyle name="Normal_Sheet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4"/>
  <sheetViews>
    <sheetView view="pageBreakPreview" topLeftCell="A28" zoomScaleNormal="100" zoomScaleSheetLayoutView="100" workbookViewId="0">
      <selection activeCell="F54" sqref="F54"/>
    </sheetView>
  </sheetViews>
  <sheetFormatPr defaultRowHeight="15"/>
  <cols>
    <col min="1" max="2" width="5.5703125" customWidth="1"/>
    <col min="3" max="3" width="10.28515625" customWidth="1"/>
    <col min="4" max="4" width="41.28515625" customWidth="1"/>
    <col min="6" max="6" width="14.28515625" customWidth="1"/>
    <col min="7" max="7" width="14.140625" customWidth="1"/>
  </cols>
  <sheetData>
    <row r="2" spans="1:7" ht="18">
      <c r="A2" s="1"/>
      <c r="B2" s="1"/>
      <c r="C2" s="2" t="s">
        <v>410</v>
      </c>
      <c r="D2" s="1"/>
      <c r="E2" s="1"/>
      <c r="F2" s="1"/>
      <c r="G2" s="1"/>
    </row>
    <row r="3" spans="1:7" ht="18">
      <c r="A3" s="1"/>
      <c r="B3" s="1"/>
      <c r="C3" s="2" t="s">
        <v>411</v>
      </c>
      <c r="D3" s="1"/>
      <c r="E3" s="1"/>
      <c r="F3" s="1"/>
      <c r="G3" s="1"/>
    </row>
    <row r="4" spans="1:7" ht="20.25">
      <c r="A4" s="1"/>
      <c r="B4" s="1"/>
      <c r="C4" s="1"/>
      <c r="D4" s="88" t="s">
        <v>0</v>
      </c>
      <c r="E4" s="1"/>
      <c r="F4" s="89" t="s">
        <v>414</v>
      </c>
      <c r="G4" s="1"/>
    </row>
    <row r="5" spans="1:7" ht="15.75" thickBot="1">
      <c r="A5" s="1"/>
      <c r="B5" s="1"/>
      <c r="C5" s="1"/>
      <c r="D5" s="1"/>
      <c r="E5" s="1"/>
      <c r="F5" s="90" t="s">
        <v>1</v>
      </c>
      <c r="G5" s="1"/>
    </row>
    <row r="6" spans="1:7" s="3" customFormat="1" ht="25.5">
      <c r="A6" s="49"/>
      <c r="B6" s="49"/>
      <c r="C6" s="402" t="s">
        <v>2</v>
      </c>
      <c r="D6" s="403"/>
      <c r="E6" s="406" t="s">
        <v>3</v>
      </c>
      <c r="F6" s="236" t="s">
        <v>4</v>
      </c>
      <c r="G6" s="91" t="s">
        <v>5</v>
      </c>
    </row>
    <row r="7" spans="1:7" s="3" customFormat="1" ht="13.5" thickBot="1">
      <c r="A7" s="49"/>
      <c r="B7" s="49"/>
      <c r="C7" s="404"/>
      <c r="D7" s="405"/>
      <c r="E7" s="407"/>
      <c r="F7" s="92">
        <v>41639</v>
      </c>
      <c r="G7" s="92">
        <v>41274</v>
      </c>
    </row>
    <row r="8" spans="1:7" s="3" customFormat="1" ht="13.5" thickBot="1">
      <c r="A8" s="49"/>
      <c r="B8" s="49"/>
      <c r="C8" s="412" t="s">
        <v>6</v>
      </c>
      <c r="D8" s="413"/>
      <c r="E8" s="93"/>
      <c r="F8" s="237"/>
      <c r="G8" s="237"/>
    </row>
    <row r="9" spans="1:7" s="3" customFormat="1" ht="13.5" thickBot="1">
      <c r="A9" s="4"/>
      <c r="B9" s="4"/>
      <c r="C9" s="94" t="s">
        <v>7</v>
      </c>
      <c r="D9" s="95"/>
      <c r="E9" s="96"/>
      <c r="F9" s="238"/>
      <c r="G9" s="238"/>
    </row>
    <row r="10" spans="1:7" s="3" customFormat="1" ht="13.5" thickBot="1">
      <c r="A10" s="49"/>
      <c r="B10" s="49"/>
      <c r="C10" s="97">
        <v>1</v>
      </c>
      <c r="D10" s="239" t="s">
        <v>8</v>
      </c>
      <c r="E10" s="96">
        <v>1</v>
      </c>
      <c r="F10" s="240">
        <v>5208119</v>
      </c>
      <c r="G10" s="240">
        <v>51824</v>
      </c>
    </row>
    <row r="11" spans="1:7" s="3" customFormat="1" ht="12.75">
      <c r="A11" s="49"/>
      <c r="B11" s="49"/>
      <c r="C11" s="99">
        <v>2</v>
      </c>
      <c r="D11" s="241" t="s">
        <v>9</v>
      </c>
      <c r="E11" s="100"/>
      <c r="F11" s="242"/>
      <c r="G11" s="242"/>
    </row>
    <row r="12" spans="1:7" s="3" customFormat="1" ht="12.75">
      <c r="A12" s="49"/>
      <c r="B12" s="49"/>
      <c r="C12" s="102" t="s">
        <v>10</v>
      </c>
      <c r="D12" s="243" t="s">
        <v>11</v>
      </c>
      <c r="E12" s="103"/>
      <c r="F12" s="244"/>
      <c r="G12" s="244"/>
    </row>
    <row r="13" spans="1:7" s="3" customFormat="1" ht="12.75">
      <c r="A13" s="49"/>
      <c r="B13" s="49"/>
      <c r="C13" s="102" t="s">
        <v>12</v>
      </c>
      <c r="D13" s="243" t="s">
        <v>13</v>
      </c>
      <c r="E13" s="103"/>
      <c r="F13" s="244"/>
      <c r="G13" s="244"/>
    </row>
    <row r="14" spans="1:7" s="3" customFormat="1" ht="13.5" thickBot="1">
      <c r="A14" s="5"/>
      <c r="B14" s="5"/>
      <c r="C14" s="245"/>
      <c r="D14" s="246" t="s">
        <v>14</v>
      </c>
      <c r="E14" s="105"/>
      <c r="F14" s="247"/>
      <c r="G14" s="247"/>
    </row>
    <row r="15" spans="1:7" s="3" customFormat="1" ht="13.5" thickBot="1">
      <c r="A15" s="6"/>
      <c r="B15" s="6"/>
      <c r="C15" s="248">
        <v>3</v>
      </c>
      <c r="D15" s="249" t="s">
        <v>15</v>
      </c>
      <c r="E15" s="96"/>
      <c r="F15" s="238"/>
      <c r="G15" s="238"/>
    </row>
    <row r="16" spans="1:7" s="3" customFormat="1" ht="12.75">
      <c r="A16" s="49"/>
      <c r="B16" s="49"/>
      <c r="C16" s="250" t="s">
        <v>10</v>
      </c>
      <c r="D16" s="251" t="s">
        <v>16</v>
      </c>
      <c r="E16" s="100"/>
      <c r="F16" s="252">
        <v>0</v>
      </c>
      <c r="G16" s="252">
        <v>0</v>
      </c>
    </row>
    <row r="17" spans="1:7" s="3" customFormat="1" ht="12.75">
      <c r="A17" s="49"/>
      <c r="B17" s="49"/>
      <c r="C17" s="102" t="s">
        <v>12</v>
      </c>
      <c r="D17" s="243" t="s">
        <v>17</v>
      </c>
      <c r="E17" s="103">
        <v>2</v>
      </c>
      <c r="F17" s="253">
        <v>3850166</v>
      </c>
      <c r="G17" s="253">
        <v>62616</v>
      </c>
    </row>
    <row r="18" spans="1:7" s="3" customFormat="1" ht="12.75">
      <c r="A18" s="49"/>
      <c r="B18" s="49"/>
      <c r="C18" s="102" t="s">
        <v>18</v>
      </c>
      <c r="D18" s="243" t="s">
        <v>19</v>
      </c>
      <c r="E18" s="103"/>
      <c r="F18" s="244">
        <v>0</v>
      </c>
      <c r="G18" s="244">
        <v>0</v>
      </c>
    </row>
    <row r="19" spans="1:7" s="3" customFormat="1" ht="13.5" thickBot="1">
      <c r="A19" s="49"/>
      <c r="B19" s="49"/>
      <c r="C19" s="110" t="s">
        <v>20</v>
      </c>
      <c r="D19" s="254" t="s">
        <v>21</v>
      </c>
      <c r="E19" s="105"/>
      <c r="F19" s="247"/>
      <c r="G19" s="247"/>
    </row>
    <row r="20" spans="1:7" s="3" customFormat="1" ht="13.5" thickBot="1">
      <c r="A20" s="5"/>
      <c r="B20" s="5"/>
      <c r="C20" s="255"/>
      <c r="D20" s="256" t="s">
        <v>22</v>
      </c>
      <c r="E20" s="96"/>
      <c r="F20" s="240">
        <f>SUM(F16:F19)</f>
        <v>3850166</v>
      </c>
      <c r="G20" s="240">
        <f>SUM(G16:G19)</f>
        <v>62616</v>
      </c>
    </row>
    <row r="21" spans="1:7" s="3" customFormat="1" ht="12.75">
      <c r="A21" s="6"/>
      <c r="B21" s="6"/>
      <c r="C21" s="111">
        <v>4</v>
      </c>
      <c r="D21" s="241" t="s">
        <v>23</v>
      </c>
      <c r="E21" s="100"/>
      <c r="F21" s="242"/>
      <c r="G21" s="242"/>
    </row>
    <row r="22" spans="1:7" s="3" customFormat="1" ht="12.75">
      <c r="A22" s="49"/>
      <c r="B22" s="49"/>
      <c r="C22" s="102" t="s">
        <v>10</v>
      </c>
      <c r="D22" s="243" t="s">
        <v>24</v>
      </c>
      <c r="E22" s="103">
        <v>3</v>
      </c>
      <c r="F22" s="253">
        <v>1043986</v>
      </c>
      <c r="G22" s="253">
        <v>0</v>
      </c>
    </row>
    <row r="23" spans="1:7" s="3" customFormat="1" ht="12.75">
      <c r="A23" s="49"/>
      <c r="B23" s="49"/>
      <c r="C23" s="102" t="s">
        <v>12</v>
      </c>
      <c r="D23" s="243" t="s">
        <v>25</v>
      </c>
      <c r="E23" s="103"/>
      <c r="F23" s="244"/>
      <c r="G23" s="244"/>
    </row>
    <row r="24" spans="1:7" s="3" customFormat="1" ht="12.75">
      <c r="A24" s="49"/>
      <c r="B24" s="49"/>
      <c r="C24" s="102" t="s">
        <v>18</v>
      </c>
      <c r="D24" s="243" t="s">
        <v>26</v>
      </c>
      <c r="E24" s="103"/>
      <c r="F24" s="253">
        <v>0</v>
      </c>
      <c r="G24" s="253">
        <v>0</v>
      </c>
    </row>
    <row r="25" spans="1:7" s="3" customFormat="1" ht="12.75">
      <c r="A25" s="49"/>
      <c r="B25" s="49"/>
      <c r="C25" s="102" t="s">
        <v>20</v>
      </c>
      <c r="D25" s="243" t="s">
        <v>27</v>
      </c>
      <c r="E25" s="103"/>
      <c r="F25" s="253">
        <v>0</v>
      </c>
      <c r="G25" s="253">
        <v>0</v>
      </c>
    </row>
    <row r="26" spans="1:7" s="3" customFormat="1" ht="13.5" thickBot="1">
      <c r="A26" s="49"/>
      <c r="B26" s="49"/>
      <c r="C26" s="110" t="s">
        <v>28</v>
      </c>
      <c r="D26" s="254" t="s">
        <v>29</v>
      </c>
      <c r="E26" s="105"/>
      <c r="F26" s="247">
        <v>0</v>
      </c>
      <c r="G26" s="247">
        <v>0</v>
      </c>
    </row>
    <row r="27" spans="1:7" s="3" customFormat="1" ht="13.5" thickBot="1">
      <c r="A27" s="5"/>
      <c r="B27" s="5"/>
      <c r="C27" s="255"/>
      <c r="D27" s="256" t="s">
        <v>30</v>
      </c>
      <c r="E27" s="96"/>
      <c r="F27" s="240">
        <f>SUM(F22:F26)</f>
        <v>1043986</v>
      </c>
      <c r="G27" s="240">
        <f>SUM(G22:G26)</f>
        <v>0</v>
      </c>
    </row>
    <row r="28" spans="1:7" s="3" customFormat="1" ht="12.75">
      <c r="A28" s="49"/>
      <c r="B28" s="49"/>
      <c r="C28" s="112">
        <v>5</v>
      </c>
      <c r="D28" s="241" t="s">
        <v>31</v>
      </c>
      <c r="E28" s="100"/>
      <c r="F28" s="242"/>
      <c r="G28" s="242"/>
    </row>
    <row r="29" spans="1:7" s="3" customFormat="1" ht="12.75">
      <c r="A29" s="49"/>
      <c r="B29" s="49"/>
      <c r="C29" s="113">
        <v>6</v>
      </c>
      <c r="D29" s="257" t="s">
        <v>32</v>
      </c>
      <c r="E29" s="103"/>
      <c r="F29" s="244"/>
      <c r="G29" s="244"/>
    </row>
    <row r="30" spans="1:7" s="3" customFormat="1" ht="13.5" thickBot="1">
      <c r="A30" s="49"/>
      <c r="B30" s="49"/>
      <c r="C30" s="114">
        <v>7</v>
      </c>
      <c r="D30" s="258" t="s">
        <v>33</v>
      </c>
      <c r="E30" s="105"/>
      <c r="F30" s="247">
        <v>0</v>
      </c>
      <c r="G30" s="247">
        <v>2347780</v>
      </c>
    </row>
    <row r="31" spans="1:7" s="3" customFormat="1" ht="13.5" thickBot="1">
      <c r="A31" s="7"/>
      <c r="B31" s="7"/>
      <c r="C31" s="259" t="s">
        <v>34</v>
      </c>
      <c r="D31" s="260"/>
      <c r="E31" s="96"/>
      <c r="F31" s="115">
        <f>F27+F20+F10</f>
        <v>10102271</v>
      </c>
      <c r="G31" s="115">
        <f>G30+G20+G10</f>
        <v>2462220</v>
      </c>
    </row>
    <row r="32" spans="1:7" s="3" customFormat="1" ht="12.75">
      <c r="A32" s="4"/>
      <c r="B32" s="4"/>
      <c r="C32" s="261" t="s">
        <v>35</v>
      </c>
      <c r="D32" s="262"/>
      <c r="E32" s="100"/>
      <c r="F32" s="242"/>
      <c r="G32" s="242"/>
    </row>
    <row r="33" spans="1:7" s="3" customFormat="1" ht="12.75">
      <c r="A33" s="6"/>
      <c r="B33" s="6"/>
      <c r="C33" s="263">
        <v>1</v>
      </c>
      <c r="D33" s="257" t="s">
        <v>36</v>
      </c>
      <c r="E33" s="103"/>
      <c r="F33" s="244"/>
      <c r="G33" s="244"/>
    </row>
    <row r="34" spans="1:7" s="3" customFormat="1" ht="12.75">
      <c r="A34" s="49"/>
      <c r="B34" s="49"/>
      <c r="C34" s="102" t="s">
        <v>10</v>
      </c>
      <c r="D34" s="243" t="s">
        <v>37</v>
      </c>
      <c r="E34" s="103"/>
      <c r="F34" s="244"/>
      <c r="G34" s="244"/>
    </row>
    <row r="35" spans="1:7" s="3" customFormat="1" ht="12.75">
      <c r="A35" s="49"/>
      <c r="B35" s="49"/>
      <c r="C35" s="102" t="s">
        <v>12</v>
      </c>
      <c r="D35" s="243" t="s">
        <v>38</v>
      </c>
      <c r="E35" s="103"/>
      <c r="F35" s="244"/>
      <c r="G35" s="244"/>
    </row>
    <row r="36" spans="1:7" s="3" customFormat="1" ht="12.75">
      <c r="A36" s="49"/>
      <c r="B36" s="49"/>
      <c r="C36" s="102" t="s">
        <v>18</v>
      </c>
      <c r="D36" s="243" t="s">
        <v>39</v>
      </c>
      <c r="E36" s="103"/>
      <c r="F36" s="244"/>
      <c r="G36" s="244"/>
    </row>
    <row r="37" spans="1:7" s="3" customFormat="1" ht="12.75">
      <c r="A37" s="49"/>
      <c r="B37" s="49"/>
      <c r="C37" s="102" t="s">
        <v>20</v>
      </c>
      <c r="D37" s="243" t="s">
        <v>40</v>
      </c>
      <c r="E37" s="103"/>
      <c r="F37" s="244"/>
      <c r="G37" s="244"/>
    </row>
    <row r="38" spans="1:7" s="3" customFormat="1" ht="12.75">
      <c r="A38" s="5"/>
      <c r="B38" s="5"/>
      <c r="C38" s="264"/>
      <c r="D38" s="265" t="s">
        <v>41</v>
      </c>
      <c r="E38" s="103"/>
      <c r="F38" s="244"/>
      <c r="G38" s="244"/>
    </row>
    <row r="39" spans="1:7" s="3" customFormat="1" ht="12.75">
      <c r="A39" s="6"/>
      <c r="B39" s="6"/>
      <c r="C39" s="263">
        <v>2</v>
      </c>
      <c r="D39" s="257" t="s">
        <v>42</v>
      </c>
      <c r="E39" s="103"/>
      <c r="F39" s="244"/>
      <c r="G39" s="244"/>
    </row>
    <row r="40" spans="1:7" s="3" customFormat="1" ht="12.75">
      <c r="A40" s="49"/>
      <c r="B40" s="49"/>
      <c r="C40" s="102" t="s">
        <v>10</v>
      </c>
      <c r="D40" s="243" t="s">
        <v>43</v>
      </c>
      <c r="E40" s="103"/>
      <c r="F40" s="253">
        <v>0</v>
      </c>
      <c r="G40" s="253">
        <v>0</v>
      </c>
    </row>
    <row r="41" spans="1:7" s="3" customFormat="1" ht="12.75">
      <c r="A41" s="49"/>
      <c r="B41" s="49"/>
      <c r="C41" s="110" t="s">
        <v>20</v>
      </c>
      <c r="D41" s="254" t="s">
        <v>46</v>
      </c>
      <c r="E41" s="105"/>
      <c r="F41" s="266">
        <v>0</v>
      </c>
      <c r="G41" s="266">
        <v>0</v>
      </c>
    </row>
    <row r="42" spans="1:7" s="3" customFormat="1" ht="12.75">
      <c r="A42" s="49"/>
      <c r="B42" s="49"/>
      <c r="C42" s="102" t="s">
        <v>12</v>
      </c>
      <c r="D42" s="243" t="s">
        <v>44</v>
      </c>
      <c r="E42" s="103"/>
      <c r="F42" s="253">
        <v>0</v>
      </c>
      <c r="G42" s="253">
        <v>0</v>
      </c>
    </row>
    <row r="43" spans="1:7" s="3" customFormat="1" ht="13.5" thickBot="1">
      <c r="A43" s="49"/>
      <c r="B43" s="49"/>
      <c r="C43" s="102" t="s">
        <v>18</v>
      </c>
      <c r="D43" s="243" t="s">
        <v>45</v>
      </c>
      <c r="E43" s="103"/>
      <c r="F43" s="253">
        <v>0</v>
      </c>
      <c r="G43" s="253">
        <v>0</v>
      </c>
    </row>
    <row r="44" spans="1:7" s="3" customFormat="1" ht="13.5" thickBot="1">
      <c r="A44" s="5"/>
      <c r="B44" s="5"/>
      <c r="C44" s="255"/>
      <c r="D44" s="256" t="s">
        <v>47</v>
      </c>
      <c r="E44" s="96"/>
      <c r="F44" s="240">
        <f>SUM(F40:F43)</f>
        <v>0</v>
      </c>
      <c r="G44" s="240">
        <f>SUM(G40:G43)</f>
        <v>0</v>
      </c>
    </row>
    <row r="45" spans="1:7" s="3" customFormat="1" ht="12.75">
      <c r="A45" s="49"/>
      <c r="B45" s="49"/>
      <c r="C45" s="112">
        <v>3</v>
      </c>
      <c r="D45" s="241" t="s">
        <v>48</v>
      </c>
      <c r="E45" s="100"/>
      <c r="F45" s="242"/>
      <c r="G45" s="242"/>
    </row>
    <row r="46" spans="1:7" s="3" customFormat="1" ht="12.75">
      <c r="A46" s="49"/>
      <c r="B46" s="49"/>
      <c r="C46" s="113">
        <v>4</v>
      </c>
      <c r="D46" s="257" t="s">
        <v>49</v>
      </c>
      <c r="E46" s="103"/>
      <c r="F46" s="384">
        <v>0</v>
      </c>
      <c r="G46" s="384">
        <v>0</v>
      </c>
    </row>
    <row r="47" spans="1:7" s="3" customFormat="1" ht="12.75">
      <c r="A47" s="49"/>
      <c r="B47" s="49"/>
      <c r="C47" s="102" t="s">
        <v>10</v>
      </c>
      <c r="D47" s="243" t="s">
        <v>50</v>
      </c>
      <c r="E47" s="103"/>
      <c r="F47" s="244"/>
      <c r="G47" s="244"/>
    </row>
    <row r="48" spans="1:7" s="3" customFormat="1" ht="12.75">
      <c r="A48" s="49"/>
      <c r="B48" s="49"/>
      <c r="C48" s="102" t="s">
        <v>12</v>
      </c>
      <c r="D48" s="243" t="s">
        <v>51</v>
      </c>
      <c r="E48" s="103"/>
      <c r="F48" s="244"/>
      <c r="G48" s="244"/>
    </row>
    <row r="49" spans="1:7" s="3" customFormat="1" ht="12.75">
      <c r="A49" s="49"/>
      <c r="B49" s="49"/>
      <c r="C49" s="102" t="s">
        <v>18</v>
      </c>
      <c r="D49" s="243" t="s">
        <v>52</v>
      </c>
      <c r="E49" s="103"/>
      <c r="F49" s="253">
        <v>0</v>
      </c>
      <c r="G49" s="253">
        <v>0</v>
      </c>
    </row>
    <row r="50" spans="1:7" s="3" customFormat="1" ht="12.75">
      <c r="A50" s="5"/>
      <c r="B50" s="5"/>
      <c r="C50" s="264"/>
      <c r="D50" s="265" t="s">
        <v>53</v>
      </c>
      <c r="E50" s="103"/>
      <c r="F50" s="267">
        <f>SUM(F47:F49)</f>
        <v>0</v>
      </c>
      <c r="G50" s="267">
        <f>SUM(G47:G49)</f>
        <v>0</v>
      </c>
    </row>
    <row r="51" spans="1:7" s="3" customFormat="1" ht="13.5" thickBot="1">
      <c r="A51" s="49"/>
      <c r="B51" s="49"/>
      <c r="C51" s="268">
        <v>5</v>
      </c>
      <c r="D51" s="257" t="s">
        <v>54</v>
      </c>
      <c r="E51" s="103"/>
      <c r="F51" s="244"/>
      <c r="G51" s="244"/>
    </row>
    <row r="52" spans="1:7" s="3" customFormat="1" ht="13.5" thickBot="1">
      <c r="A52" s="49"/>
      <c r="B52" s="49"/>
      <c r="C52" s="118">
        <v>6</v>
      </c>
      <c r="D52" s="269" t="s">
        <v>55</v>
      </c>
      <c r="E52" s="105">
        <v>4</v>
      </c>
      <c r="F52" s="270">
        <v>32587356</v>
      </c>
      <c r="G52" s="270">
        <v>0</v>
      </c>
    </row>
    <row r="53" spans="1:7" s="3" customFormat="1" ht="13.5" thickBot="1">
      <c r="A53" s="7"/>
      <c r="B53" s="7"/>
      <c r="C53" s="398" t="s">
        <v>56</v>
      </c>
      <c r="D53" s="414"/>
      <c r="E53" s="96"/>
      <c r="F53" s="271">
        <f>F46+F44</f>
        <v>0</v>
      </c>
      <c r="G53" s="271">
        <f>G46+G44</f>
        <v>0</v>
      </c>
    </row>
    <row r="54" spans="1:7" s="3" customFormat="1" ht="13.5" thickBot="1">
      <c r="A54" s="7"/>
      <c r="B54" s="7"/>
      <c r="C54" s="415" t="s">
        <v>57</v>
      </c>
      <c r="D54" s="416"/>
      <c r="E54" s="121"/>
      <c r="F54" s="272">
        <f>F53+F31+F52</f>
        <v>42689627</v>
      </c>
      <c r="G54" s="272">
        <f>G53+G31</f>
        <v>2462220</v>
      </c>
    </row>
    <row r="55" spans="1:7" s="3" customFormat="1" ht="12.75">
      <c r="A55" s="7"/>
      <c r="B55" s="7"/>
      <c r="C55" s="122"/>
      <c r="D55" s="123" t="s">
        <v>100</v>
      </c>
      <c r="E55" s="11"/>
      <c r="F55" s="123" t="s">
        <v>58</v>
      </c>
      <c r="G55" s="12"/>
    </row>
    <row r="56" spans="1:7" s="3" customFormat="1" ht="15.75">
      <c r="A56" s="7"/>
      <c r="B56" s="7"/>
      <c r="C56" s="122"/>
      <c r="D56" s="123" t="s">
        <v>230</v>
      </c>
      <c r="E56" s="11"/>
      <c r="F56" s="22" t="s">
        <v>412</v>
      </c>
      <c r="G56" s="12"/>
    </row>
    <row r="57" spans="1:7" s="3" customFormat="1" ht="12.75">
      <c r="A57" s="8"/>
      <c r="B57" s="8"/>
      <c r="C57" s="122"/>
      <c r="D57" s="122"/>
      <c r="E57" s="11"/>
      <c r="F57" s="124"/>
      <c r="G57" s="12"/>
    </row>
    <row r="58" spans="1:7" s="3" customFormat="1" ht="12.75">
      <c r="A58" s="8"/>
      <c r="B58" s="8"/>
      <c r="C58" s="122"/>
      <c r="D58" s="122"/>
      <c r="E58" s="11"/>
      <c r="F58" s="124"/>
      <c r="G58" s="12"/>
    </row>
    <row r="59" spans="1:7" s="3" customFormat="1" ht="12.75">
      <c r="A59" s="8"/>
      <c r="B59" s="8"/>
      <c r="C59" s="122"/>
      <c r="D59" s="122"/>
      <c r="E59" s="11"/>
      <c r="F59" s="124"/>
      <c r="G59" s="12"/>
    </row>
    <row r="60" spans="1:7" s="3" customFormat="1" ht="12.75">
      <c r="A60" s="8"/>
      <c r="B60" s="8"/>
      <c r="C60" s="122"/>
      <c r="D60" s="122"/>
      <c r="E60" s="11"/>
      <c r="F60" s="124"/>
      <c r="G60" s="12"/>
    </row>
    <row r="61" spans="1:7" s="3" customFormat="1" ht="12.75">
      <c r="A61" s="8"/>
      <c r="B61" s="8"/>
      <c r="C61" s="122"/>
      <c r="D61" s="122"/>
      <c r="E61" s="11"/>
      <c r="F61" s="124"/>
      <c r="G61" s="12"/>
    </row>
    <row r="62" spans="1:7" s="3" customFormat="1" ht="12.75">
      <c r="A62" s="49"/>
      <c r="B62" s="49"/>
      <c r="C62" s="12"/>
      <c r="D62" s="12"/>
      <c r="E62" s="11"/>
      <c r="F62" s="12"/>
      <c r="G62" s="12"/>
    </row>
    <row r="63" spans="1:7" s="3" customFormat="1" ht="13.5" thickBot="1">
      <c r="A63" s="9"/>
      <c r="B63" s="9"/>
      <c r="C63" s="12"/>
      <c r="D63" s="12"/>
      <c r="E63" s="11"/>
      <c r="F63" s="12"/>
      <c r="G63" s="12"/>
    </row>
    <row r="64" spans="1:7" s="3" customFormat="1" ht="25.5">
      <c r="A64" s="49"/>
      <c r="B64" s="49"/>
      <c r="C64" s="402" t="s">
        <v>2</v>
      </c>
      <c r="D64" s="403"/>
      <c r="E64" s="406" t="s">
        <v>3</v>
      </c>
      <c r="F64" s="91" t="s">
        <v>4</v>
      </c>
      <c r="G64" s="91" t="s">
        <v>5</v>
      </c>
    </row>
    <row r="65" spans="1:8" s="3" customFormat="1" ht="13.5" thickBot="1">
      <c r="A65" s="49"/>
      <c r="B65" s="49"/>
      <c r="C65" s="404"/>
      <c r="D65" s="405"/>
      <c r="E65" s="407"/>
      <c r="F65" s="92">
        <v>41639</v>
      </c>
      <c r="G65" s="92">
        <v>41274</v>
      </c>
    </row>
    <row r="66" spans="1:8" s="3" customFormat="1" ht="13.5" thickBot="1">
      <c r="A66" s="4"/>
      <c r="B66" s="4"/>
      <c r="C66" s="94" t="s">
        <v>59</v>
      </c>
      <c r="D66" s="95"/>
      <c r="E66" s="96"/>
      <c r="F66" s="107"/>
      <c r="G66" s="107"/>
    </row>
    <row r="67" spans="1:8" s="3" customFormat="1" ht="12.75">
      <c r="A67" s="49"/>
      <c r="B67" s="49"/>
      <c r="C67" s="99">
        <v>1</v>
      </c>
      <c r="D67" s="125" t="s">
        <v>60</v>
      </c>
      <c r="E67" s="100"/>
      <c r="F67" s="101"/>
      <c r="G67" s="101"/>
    </row>
    <row r="68" spans="1:8" s="3" customFormat="1" ht="12.75">
      <c r="A68" s="49"/>
      <c r="B68" s="49"/>
      <c r="C68" s="113">
        <v>2</v>
      </c>
      <c r="D68" s="126" t="s">
        <v>61</v>
      </c>
      <c r="E68" s="103"/>
      <c r="F68" s="104"/>
      <c r="G68" s="104"/>
      <c r="H68" s="49"/>
    </row>
    <row r="69" spans="1:8" s="3" customFormat="1" ht="12.75">
      <c r="A69" s="49"/>
      <c r="B69" s="49"/>
      <c r="C69" s="102" t="s">
        <v>10</v>
      </c>
      <c r="D69" s="127" t="s">
        <v>62</v>
      </c>
      <c r="E69" s="103"/>
      <c r="F69" s="109">
        <v>0</v>
      </c>
      <c r="G69" s="109">
        <v>0</v>
      </c>
      <c r="H69" s="49"/>
    </row>
    <row r="70" spans="1:8" s="3" customFormat="1" ht="12.75">
      <c r="A70" s="49"/>
      <c r="B70" s="49"/>
      <c r="C70" s="102" t="s">
        <v>12</v>
      </c>
      <c r="D70" s="127" t="s">
        <v>63</v>
      </c>
      <c r="E70" s="103"/>
      <c r="F70" s="104"/>
      <c r="G70" s="104"/>
      <c r="H70" s="49"/>
    </row>
    <row r="71" spans="1:8" s="3" customFormat="1" ht="13.5" thickBot="1">
      <c r="A71" s="49"/>
      <c r="B71" s="49"/>
      <c r="C71" s="128" t="s">
        <v>18</v>
      </c>
      <c r="D71" s="129" t="s">
        <v>64</v>
      </c>
      <c r="E71" s="105"/>
      <c r="F71" s="106"/>
      <c r="G71" s="106"/>
      <c r="H71" s="49"/>
    </row>
    <row r="72" spans="1:8" s="3" customFormat="1" ht="13.5" thickBot="1">
      <c r="A72" s="5"/>
      <c r="B72" s="5"/>
      <c r="C72" s="408" t="s">
        <v>14</v>
      </c>
      <c r="D72" s="409"/>
      <c r="E72" s="96"/>
      <c r="F72" s="98">
        <f>SUM(F69:F71)</f>
        <v>0</v>
      </c>
      <c r="G72" s="98">
        <f>SUM(G69:G71)</f>
        <v>0</v>
      </c>
      <c r="H72" s="49"/>
    </row>
    <row r="73" spans="1:8" s="3" customFormat="1" ht="13.5" thickBot="1">
      <c r="A73" s="6"/>
      <c r="B73" s="6"/>
      <c r="C73" s="130">
        <v>3</v>
      </c>
      <c r="D73" s="131" t="s">
        <v>65</v>
      </c>
      <c r="E73" s="96"/>
      <c r="F73" s="107"/>
      <c r="G73" s="107"/>
      <c r="H73" s="49"/>
    </row>
    <row r="74" spans="1:8" s="3" customFormat="1" ht="12.75">
      <c r="A74" s="49"/>
      <c r="B74" s="49"/>
      <c r="C74" s="132" t="s">
        <v>10</v>
      </c>
      <c r="D74" s="133" t="s">
        <v>66</v>
      </c>
      <c r="E74" s="100">
        <v>5</v>
      </c>
      <c r="F74" s="108">
        <v>2989470</v>
      </c>
      <c r="G74" s="108"/>
      <c r="H74" s="49"/>
    </row>
    <row r="75" spans="1:8" s="3" customFormat="1" ht="12.75">
      <c r="A75" s="49"/>
      <c r="B75" s="49"/>
      <c r="C75" s="102" t="s">
        <v>12</v>
      </c>
      <c r="D75" s="127" t="s">
        <v>67</v>
      </c>
      <c r="E75" s="103">
        <v>6</v>
      </c>
      <c r="F75" s="109">
        <v>1624756</v>
      </c>
      <c r="G75" s="109">
        <v>159505</v>
      </c>
      <c r="H75" s="49"/>
    </row>
    <row r="76" spans="1:8" s="3" customFormat="1" ht="12.75">
      <c r="A76" s="49"/>
      <c r="B76" s="49"/>
      <c r="C76" s="102" t="s">
        <v>18</v>
      </c>
      <c r="D76" s="127" t="s">
        <v>68</v>
      </c>
      <c r="E76" s="103">
        <v>7</v>
      </c>
      <c r="F76" s="109">
        <v>575813</v>
      </c>
      <c r="G76" s="109">
        <v>35517</v>
      </c>
      <c r="H76" s="49"/>
    </row>
    <row r="77" spans="1:8" s="3" customFormat="1" ht="12.75">
      <c r="A77" s="49"/>
      <c r="B77" s="49"/>
      <c r="C77" s="102" t="s">
        <v>20</v>
      </c>
      <c r="D77" s="127" t="s">
        <v>69</v>
      </c>
      <c r="E77" s="103">
        <v>8</v>
      </c>
      <c r="F77" s="109">
        <v>26279265</v>
      </c>
      <c r="G77" s="109">
        <v>2257198</v>
      </c>
      <c r="H77" s="49"/>
    </row>
    <row r="78" spans="1:8" s="3" customFormat="1" ht="13.5" thickBot="1">
      <c r="A78" s="49"/>
      <c r="B78" s="49"/>
      <c r="C78" s="128" t="s">
        <v>28</v>
      </c>
      <c r="D78" s="129" t="s">
        <v>70</v>
      </c>
      <c r="E78" s="105"/>
      <c r="F78" s="106"/>
      <c r="G78" s="106"/>
      <c r="H78" s="49"/>
    </row>
    <row r="79" spans="1:8" s="3" customFormat="1" ht="13.5" thickBot="1">
      <c r="A79" s="5"/>
      <c r="B79" s="5"/>
      <c r="C79" s="408" t="s">
        <v>71</v>
      </c>
      <c r="D79" s="409"/>
      <c r="E79" s="96"/>
      <c r="F79" s="98">
        <f>SUM(F74:F78)</f>
        <v>31469304</v>
      </c>
      <c r="G79" s="98">
        <f>SUM(G74:G78)</f>
        <v>2452220</v>
      </c>
      <c r="H79" s="49"/>
    </row>
    <row r="80" spans="1:8" s="3" customFormat="1" ht="13.5" thickBot="1">
      <c r="A80" s="49"/>
      <c r="B80" s="49"/>
      <c r="C80" s="97">
        <v>4</v>
      </c>
      <c r="D80" s="131" t="s">
        <v>72</v>
      </c>
      <c r="E80" s="96"/>
      <c r="F80" s="107"/>
      <c r="G80" s="107"/>
      <c r="H80" s="49"/>
    </row>
    <row r="81" spans="1:8" s="3" customFormat="1" ht="13.5" thickBot="1">
      <c r="A81" s="49"/>
      <c r="B81" s="49"/>
      <c r="C81" s="118">
        <v>5</v>
      </c>
      <c r="D81" s="134" t="s">
        <v>73</v>
      </c>
      <c r="E81" s="93"/>
      <c r="F81" s="135"/>
      <c r="G81" s="135"/>
      <c r="H81" s="49"/>
    </row>
    <row r="82" spans="1:8" s="3" customFormat="1" ht="13.5" thickBot="1">
      <c r="A82" s="7"/>
      <c r="B82" s="7"/>
      <c r="C82" s="120" t="s">
        <v>74</v>
      </c>
      <c r="D82" s="95"/>
      <c r="E82" s="96"/>
      <c r="F82" s="115">
        <f>F79+F72</f>
        <v>31469304</v>
      </c>
      <c r="G82" s="115">
        <f>G79+G72</f>
        <v>2452220</v>
      </c>
      <c r="H82" s="49"/>
    </row>
    <row r="83" spans="1:8" s="3" customFormat="1" ht="13.5" thickBot="1">
      <c r="A83" s="4"/>
      <c r="B83" s="4"/>
      <c r="C83" s="94" t="s">
        <v>75</v>
      </c>
      <c r="D83" s="95"/>
      <c r="E83" s="96"/>
      <c r="F83" s="107"/>
      <c r="G83" s="107"/>
      <c r="H83" s="49"/>
    </row>
    <row r="84" spans="1:8" s="3" customFormat="1" ht="12.75">
      <c r="A84" s="6"/>
      <c r="B84" s="6"/>
      <c r="C84" s="111">
        <v>1</v>
      </c>
      <c r="D84" s="125" t="s">
        <v>76</v>
      </c>
      <c r="E84" s="100"/>
      <c r="F84" s="101"/>
      <c r="G84" s="101"/>
    </row>
    <row r="85" spans="1:8" s="3" customFormat="1" ht="12.75">
      <c r="A85" s="49"/>
      <c r="B85" s="49"/>
      <c r="C85" s="102" t="s">
        <v>10</v>
      </c>
      <c r="D85" s="127" t="s">
        <v>77</v>
      </c>
      <c r="E85" s="103">
        <v>9</v>
      </c>
      <c r="F85" s="109">
        <v>6800000</v>
      </c>
      <c r="G85" s="109">
        <v>0</v>
      </c>
    </row>
    <row r="86" spans="1:8" s="3" customFormat="1" ht="13.5" thickBot="1">
      <c r="A86" s="49"/>
      <c r="B86" s="49"/>
      <c r="C86" s="110" t="s">
        <v>12</v>
      </c>
      <c r="D86" s="129" t="s">
        <v>78</v>
      </c>
      <c r="E86" s="105"/>
      <c r="F86" s="106"/>
      <c r="G86" s="106"/>
    </row>
    <row r="87" spans="1:8" s="3" customFormat="1" ht="13.5" thickBot="1">
      <c r="A87" s="5"/>
      <c r="B87" s="5"/>
      <c r="C87" s="408" t="s">
        <v>41</v>
      </c>
      <c r="D87" s="409"/>
      <c r="E87" s="96"/>
      <c r="F87" s="98">
        <f>SUM(F85:F86)</f>
        <v>6800000</v>
      </c>
      <c r="G87" s="98">
        <f>SUM(G85:G86)</f>
        <v>0</v>
      </c>
    </row>
    <row r="88" spans="1:8" s="3" customFormat="1" ht="12.75">
      <c r="A88" s="49"/>
      <c r="B88" s="49"/>
      <c r="C88" s="112">
        <v>2</v>
      </c>
      <c r="D88" s="125" t="s">
        <v>79</v>
      </c>
      <c r="E88" s="100"/>
      <c r="F88" s="101">
        <v>0</v>
      </c>
      <c r="G88" s="101">
        <v>0</v>
      </c>
    </row>
    <row r="89" spans="1:8" s="3" customFormat="1" ht="12.75">
      <c r="A89" s="49"/>
      <c r="B89" s="49"/>
      <c r="C89" s="113">
        <v>3</v>
      </c>
      <c r="D89" s="126" t="s">
        <v>80</v>
      </c>
      <c r="E89" s="103"/>
      <c r="F89" s="104"/>
      <c r="G89" s="104"/>
    </row>
    <row r="90" spans="1:8" s="3" customFormat="1" ht="13.5" thickBot="1">
      <c r="A90" s="49"/>
      <c r="B90" s="49"/>
      <c r="C90" s="114">
        <v>4</v>
      </c>
      <c r="D90" s="136" t="s">
        <v>81</v>
      </c>
      <c r="E90" s="105"/>
      <c r="F90" s="106"/>
      <c r="G90" s="106"/>
    </row>
    <row r="91" spans="1:8" s="3" customFormat="1" ht="13.5" thickBot="1">
      <c r="A91" s="7"/>
      <c r="B91" s="7"/>
      <c r="C91" s="120" t="s">
        <v>82</v>
      </c>
      <c r="D91" s="95"/>
      <c r="E91" s="96"/>
      <c r="F91" s="115">
        <f>F90+F89+F88+F87</f>
        <v>6800000</v>
      </c>
      <c r="G91" s="115">
        <f>G90+G89+G88+G87</f>
        <v>0</v>
      </c>
    </row>
    <row r="92" spans="1:8" s="3" customFormat="1" ht="13.5" thickBot="1">
      <c r="A92" s="7"/>
      <c r="B92" s="7"/>
      <c r="C92" s="120" t="s">
        <v>83</v>
      </c>
      <c r="D92" s="137"/>
      <c r="E92" s="96"/>
      <c r="F92" s="115">
        <f>F91+F82</f>
        <v>38269304</v>
      </c>
      <c r="G92" s="115">
        <f>G91+G82</f>
        <v>2452220</v>
      </c>
    </row>
    <row r="93" spans="1:8" s="3" customFormat="1" ht="13.5" thickBot="1">
      <c r="A93" s="4"/>
      <c r="B93" s="4"/>
      <c r="C93" s="410" t="s">
        <v>84</v>
      </c>
      <c r="D93" s="411"/>
      <c r="E93" s="100"/>
      <c r="F93" s="101"/>
      <c r="G93" s="101"/>
    </row>
    <row r="94" spans="1:8" s="3" customFormat="1" ht="12.75">
      <c r="A94" s="49"/>
      <c r="B94" s="49"/>
      <c r="C94" s="112">
        <v>1</v>
      </c>
      <c r="D94" s="125" t="s">
        <v>85</v>
      </c>
      <c r="E94" s="103"/>
      <c r="F94" s="104"/>
      <c r="G94" s="104"/>
    </row>
    <row r="95" spans="1:8" s="3" customFormat="1" ht="12.75">
      <c r="A95" s="49"/>
      <c r="B95" s="49"/>
      <c r="C95" s="113">
        <v>2</v>
      </c>
      <c r="D95" s="126" t="s">
        <v>86</v>
      </c>
      <c r="E95" s="103"/>
      <c r="F95" s="104"/>
      <c r="G95" s="104"/>
    </row>
    <row r="96" spans="1:8" s="3" customFormat="1" ht="12.75">
      <c r="A96" s="49"/>
      <c r="B96" s="49"/>
      <c r="C96" s="113">
        <v>3</v>
      </c>
      <c r="D96" s="126" t="s">
        <v>87</v>
      </c>
      <c r="E96" s="103">
        <v>10</v>
      </c>
      <c r="F96" s="117">
        <v>10000</v>
      </c>
      <c r="G96" s="117">
        <v>10000</v>
      </c>
    </row>
    <row r="97" spans="1:7" s="3" customFormat="1" ht="12.75">
      <c r="A97" s="49"/>
      <c r="B97" s="49"/>
      <c r="C97" s="113">
        <v>4</v>
      </c>
      <c r="D97" s="126" t="s">
        <v>88</v>
      </c>
      <c r="E97" s="103"/>
      <c r="F97" s="104"/>
      <c r="G97" s="104"/>
    </row>
    <row r="98" spans="1:7" s="3" customFormat="1" ht="12.75">
      <c r="A98" s="49"/>
      <c r="B98" s="49"/>
      <c r="C98" s="113">
        <v>5</v>
      </c>
      <c r="D98" s="126" t="s">
        <v>89</v>
      </c>
      <c r="E98" s="103"/>
      <c r="F98" s="104"/>
      <c r="G98" s="104"/>
    </row>
    <row r="99" spans="1:7" s="3" customFormat="1" ht="12.75">
      <c r="A99" s="49"/>
      <c r="B99" s="49"/>
      <c r="C99" s="113">
        <v>6</v>
      </c>
      <c r="D99" s="126" t="s">
        <v>90</v>
      </c>
      <c r="E99" s="103"/>
      <c r="F99" s="104"/>
      <c r="G99" s="104"/>
    </row>
    <row r="100" spans="1:7" s="3" customFormat="1" ht="12.75">
      <c r="A100" s="49"/>
      <c r="B100" s="49"/>
      <c r="C100" s="102" t="s">
        <v>10</v>
      </c>
      <c r="D100" s="127" t="s">
        <v>91</v>
      </c>
      <c r="E100" s="103"/>
      <c r="F100" s="109"/>
      <c r="G100" s="109"/>
    </row>
    <row r="101" spans="1:7" s="3" customFormat="1" ht="13.5" thickBot="1">
      <c r="A101" s="49"/>
      <c r="B101" s="49"/>
      <c r="C101" s="128" t="s">
        <v>12</v>
      </c>
      <c r="D101" s="127" t="s">
        <v>92</v>
      </c>
      <c r="E101" s="103"/>
      <c r="F101" s="104"/>
      <c r="G101" s="104"/>
    </row>
    <row r="102" spans="1:7" s="3" customFormat="1" ht="13.5" thickBot="1">
      <c r="A102" s="49"/>
      <c r="B102" s="49"/>
      <c r="C102" s="138" t="s">
        <v>18</v>
      </c>
      <c r="D102" s="139" t="s">
        <v>93</v>
      </c>
      <c r="E102" s="105"/>
      <c r="F102" s="116">
        <v>0</v>
      </c>
      <c r="G102" s="116">
        <v>0</v>
      </c>
    </row>
    <row r="103" spans="1:7" s="3" customFormat="1" ht="13.5" thickBot="1">
      <c r="A103" s="5"/>
      <c r="B103" s="5"/>
      <c r="C103" s="408" t="s">
        <v>94</v>
      </c>
      <c r="D103" s="409"/>
      <c r="E103" s="96"/>
      <c r="F103" s="98">
        <f>F102+F100</f>
        <v>0</v>
      </c>
      <c r="G103" s="98">
        <f>G102+G100</f>
        <v>0</v>
      </c>
    </row>
    <row r="104" spans="1:7" s="3" customFormat="1" ht="12.75">
      <c r="A104" s="49"/>
      <c r="B104" s="49"/>
      <c r="C104" s="112">
        <v>7</v>
      </c>
      <c r="D104" s="125" t="s">
        <v>95</v>
      </c>
      <c r="E104" s="100"/>
      <c r="F104" s="140">
        <v>0</v>
      </c>
      <c r="G104" s="140">
        <v>0</v>
      </c>
    </row>
    <row r="105" spans="1:7" s="3" customFormat="1" ht="13.5" thickBot="1">
      <c r="A105" s="49"/>
      <c r="B105" s="49"/>
      <c r="C105" s="114">
        <v>8</v>
      </c>
      <c r="D105" s="136" t="s">
        <v>96</v>
      </c>
      <c r="E105" s="105"/>
      <c r="F105" s="119">
        <v>4410323</v>
      </c>
      <c r="G105" s="119"/>
    </row>
    <row r="106" spans="1:7" s="3" customFormat="1" ht="13.5" thickBot="1">
      <c r="A106" s="7"/>
      <c r="B106" s="7"/>
      <c r="C106" s="398" t="s">
        <v>97</v>
      </c>
      <c r="D106" s="399"/>
      <c r="E106" s="96"/>
      <c r="F106" s="115">
        <f>F105+F104+F103+F96</f>
        <v>4420323</v>
      </c>
      <c r="G106" s="115">
        <f>G105+G104+G103+G96</f>
        <v>10000</v>
      </c>
    </row>
    <row r="107" spans="1:7" s="3" customFormat="1" ht="12.75">
      <c r="A107" s="7"/>
      <c r="B107" s="7"/>
      <c r="C107" s="141"/>
      <c r="D107" s="142"/>
      <c r="E107" s="100"/>
      <c r="F107" s="143"/>
      <c r="G107" s="143"/>
    </row>
    <row r="108" spans="1:7" s="3" customFormat="1" ht="13.5" thickBot="1">
      <c r="A108" s="49"/>
      <c r="B108" s="49"/>
      <c r="C108" s="144"/>
      <c r="D108" s="145" t="s">
        <v>98</v>
      </c>
      <c r="E108" s="103"/>
      <c r="F108" s="146">
        <f>F106+F92</f>
        <v>42689627</v>
      </c>
      <c r="G108" s="146">
        <f>G106+G92</f>
        <v>2462220</v>
      </c>
    </row>
    <row r="109" spans="1:7" s="3" customFormat="1" ht="13.5" thickBot="1">
      <c r="A109" s="5"/>
      <c r="B109" s="5"/>
      <c r="C109" s="400" t="s">
        <v>99</v>
      </c>
      <c r="D109" s="401"/>
      <c r="E109" s="121"/>
      <c r="F109" s="147">
        <f>F108-F54</f>
        <v>0</v>
      </c>
      <c r="G109" s="147">
        <f>G108-G54</f>
        <v>0</v>
      </c>
    </row>
    <row r="110" spans="1:7" s="3" customFormat="1" ht="12.75">
      <c r="C110" s="13"/>
      <c r="D110" s="13"/>
      <c r="E110" s="13"/>
      <c r="F110" s="13"/>
      <c r="G110" s="13"/>
    </row>
    <row r="111" spans="1:7" s="3" customFormat="1" ht="12.75">
      <c r="C111" s="13"/>
      <c r="D111" s="13"/>
      <c r="E111" s="13"/>
      <c r="F111" s="13"/>
      <c r="G111" s="13"/>
    </row>
    <row r="112" spans="1:7" s="3" customFormat="1" ht="12.75">
      <c r="A112" s="10"/>
      <c r="B112" s="10"/>
      <c r="C112" s="12"/>
      <c r="D112" s="123" t="s">
        <v>101</v>
      </c>
      <c r="E112" s="12"/>
      <c r="F112" s="123" t="s">
        <v>58</v>
      </c>
      <c r="G112" s="12"/>
    </row>
    <row r="113" spans="1:7" s="3" customFormat="1" ht="15.75">
      <c r="A113" s="49"/>
      <c r="B113" s="49"/>
      <c r="C113" s="12"/>
      <c r="D113" s="123" t="s">
        <v>233</v>
      </c>
      <c r="E113" s="12"/>
      <c r="F113" s="22" t="s">
        <v>412</v>
      </c>
      <c r="G113" s="12"/>
    </row>
    <row r="114" spans="1:7" s="3" customFormat="1" ht="12.75"/>
  </sheetData>
  <mergeCells count="14">
    <mergeCell ref="C6:D7"/>
    <mergeCell ref="E6:E7"/>
    <mergeCell ref="C8:D8"/>
    <mergeCell ref="C53:D53"/>
    <mergeCell ref="C54:D54"/>
    <mergeCell ref="C103:D103"/>
    <mergeCell ref="C106:D106"/>
    <mergeCell ref="C109:D109"/>
    <mergeCell ref="C64:D65"/>
    <mergeCell ref="E64:E65"/>
    <mergeCell ref="C72:D72"/>
    <mergeCell ref="C79:D79"/>
    <mergeCell ref="C87:D87"/>
    <mergeCell ref="C93:D93"/>
  </mergeCells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1"/>
  <sheetViews>
    <sheetView tabSelected="1" topLeftCell="A25" zoomScaleNormal="100" zoomScaleSheetLayoutView="100" workbookViewId="0">
      <selection activeCell="H16" sqref="H16"/>
    </sheetView>
  </sheetViews>
  <sheetFormatPr defaultColWidth="11.42578125" defaultRowHeight="15"/>
  <cols>
    <col min="1" max="1" width="8.42578125" style="50" customWidth="1"/>
    <col min="2" max="2" width="7.140625" style="50" customWidth="1"/>
    <col min="3" max="3" width="48" style="50" customWidth="1"/>
    <col min="4" max="4" width="9.140625" style="50" customWidth="1"/>
    <col min="5" max="5" width="13.5703125" style="50" customWidth="1"/>
    <col min="6" max="6" width="12.28515625" style="50" customWidth="1"/>
    <col min="7" max="16384" width="11.42578125" style="50"/>
  </cols>
  <sheetData>
    <row r="1" spans="2:6">
      <c r="C1" s="14"/>
    </row>
    <row r="2" spans="2:6" ht="18">
      <c r="B2" s="2" t="s">
        <v>410</v>
      </c>
    </row>
    <row r="3" spans="2:6" ht="18">
      <c r="B3" s="2" t="s">
        <v>411</v>
      </c>
    </row>
    <row r="4" spans="2:6" ht="23.25">
      <c r="B4" s="15"/>
    </row>
    <row r="6" spans="2:6" ht="18.75">
      <c r="C6" s="16" t="s">
        <v>102</v>
      </c>
      <c r="D6" s="16"/>
    </row>
    <row r="7" spans="2:6">
      <c r="C7" s="17" t="s">
        <v>430</v>
      </c>
      <c r="D7" s="17"/>
    </row>
    <row r="8" spans="2:6">
      <c r="C8" s="18"/>
      <c r="D8" s="18"/>
    </row>
    <row r="9" spans="2:6">
      <c r="E9" s="19" t="s">
        <v>103</v>
      </c>
    </row>
    <row r="10" spans="2:6" ht="15.75" thickBot="1"/>
    <row r="11" spans="2:6" ht="12.75" customHeight="1">
      <c r="B11" s="417" t="s">
        <v>104</v>
      </c>
      <c r="C11" s="417" t="s">
        <v>2</v>
      </c>
      <c r="D11" s="419" t="s">
        <v>105</v>
      </c>
      <c r="E11" s="273" t="s">
        <v>4</v>
      </c>
      <c r="F11" s="274" t="s">
        <v>5</v>
      </c>
    </row>
    <row r="12" spans="2:6" ht="13.5" customHeight="1" thickBot="1">
      <c r="B12" s="418"/>
      <c r="C12" s="418"/>
      <c r="D12" s="420"/>
      <c r="E12" s="275">
        <v>41639</v>
      </c>
      <c r="F12" s="275">
        <v>41274</v>
      </c>
    </row>
    <row r="13" spans="2:6">
      <c r="B13" s="276" t="s">
        <v>106</v>
      </c>
      <c r="C13" s="277" t="s">
        <v>107</v>
      </c>
      <c r="D13" s="278">
        <v>11</v>
      </c>
      <c r="E13" s="279">
        <v>32587356</v>
      </c>
      <c r="F13" s="279"/>
    </row>
    <row r="14" spans="2:6">
      <c r="B14" s="280" t="s">
        <v>108</v>
      </c>
      <c r="C14" s="281" t="s">
        <v>109</v>
      </c>
      <c r="D14" s="282"/>
      <c r="E14" s="283"/>
      <c r="F14" s="283"/>
    </row>
    <row r="15" spans="2:6">
      <c r="B15" s="280" t="s">
        <v>110</v>
      </c>
      <c r="C15" s="281" t="s">
        <v>111</v>
      </c>
      <c r="D15" s="282"/>
      <c r="E15" s="283"/>
      <c r="F15" s="283"/>
    </row>
    <row r="16" spans="2:6">
      <c r="B16" s="280" t="s">
        <v>112</v>
      </c>
      <c r="C16" s="281" t="s">
        <v>113</v>
      </c>
      <c r="D16" s="282">
        <v>12</v>
      </c>
      <c r="E16" s="283">
        <v>-22138769</v>
      </c>
      <c r="F16" s="283"/>
    </row>
    <row r="17" spans="2:6">
      <c r="B17" s="280" t="s">
        <v>114</v>
      </c>
      <c r="C17" s="281" t="s">
        <v>115</v>
      </c>
      <c r="D17" s="282"/>
      <c r="E17" s="284"/>
      <c r="F17" s="284"/>
    </row>
    <row r="18" spans="2:6">
      <c r="B18" s="285" t="s">
        <v>116</v>
      </c>
      <c r="C18" s="281" t="s">
        <v>117</v>
      </c>
      <c r="D18" s="282">
        <v>13</v>
      </c>
      <c r="E18" s="283">
        <v>-2125445</v>
      </c>
      <c r="F18" s="283"/>
    </row>
    <row r="19" spans="2:6">
      <c r="B19" s="285" t="s">
        <v>118</v>
      </c>
      <c r="C19" s="281" t="s">
        <v>119</v>
      </c>
      <c r="D19" s="282">
        <v>14</v>
      </c>
      <c r="E19" s="283">
        <v>-340915</v>
      </c>
      <c r="F19" s="283"/>
    </row>
    <row r="20" spans="2:6">
      <c r="B20" s="280" t="s">
        <v>114</v>
      </c>
      <c r="C20" s="281" t="s">
        <v>120</v>
      </c>
      <c r="D20" s="282"/>
      <c r="E20" s="286">
        <f>SUM(E18:E19)</f>
        <v>-2466360</v>
      </c>
      <c r="F20" s="286"/>
    </row>
    <row r="21" spans="2:6">
      <c r="B21" s="280" t="s">
        <v>121</v>
      </c>
      <c r="C21" s="281" t="s">
        <v>122</v>
      </c>
      <c r="D21" s="282"/>
      <c r="E21" s="283"/>
      <c r="F21" s="283"/>
    </row>
    <row r="22" spans="2:6">
      <c r="B22" s="280" t="s">
        <v>123</v>
      </c>
      <c r="C22" s="281" t="s">
        <v>124</v>
      </c>
      <c r="D22" s="282">
        <v>15</v>
      </c>
      <c r="E22" s="283">
        <v>-3057384</v>
      </c>
      <c r="F22" s="283"/>
    </row>
    <row r="23" spans="2:6" ht="15.75" thickBot="1">
      <c r="B23" s="287" t="s">
        <v>125</v>
      </c>
      <c r="C23" s="288" t="s">
        <v>126</v>
      </c>
      <c r="D23" s="289"/>
      <c r="E23" s="290">
        <f>E16+E18+E19+E22</f>
        <v>-27662513</v>
      </c>
      <c r="F23" s="290"/>
    </row>
    <row r="24" spans="2:6" ht="15.75" thickBot="1">
      <c r="B24" s="291" t="s">
        <v>127</v>
      </c>
      <c r="C24" s="292" t="s">
        <v>128</v>
      </c>
      <c r="D24" s="293"/>
      <c r="E24" s="294">
        <f>E23+E15+E14+E13</f>
        <v>4924843</v>
      </c>
      <c r="F24" s="294">
        <f>F23+F15+F14+F13</f>
        <v>0</v>
      </c>
    </row>
    <row r="25" spans="2:6">
      <c r="B25" s="295" t="s">
        <v>129</v>
      </c>
      <c r="C25" s="277" t="s">
        <v>130</v>
      </c>
      <c r="D25" s="296"/>
      <c r="E25" s="297"/>
      <c r="F25" s="297"/>
    </row>
    <row r="26" spans="2:6">
      <c r="B26" s="280" t="s">
        <v>131</v>
      </c>
      <c r="C26" s="281" t="s">
        <v>132</v>
      </c>
      <c r="D26" s="298"/>
      <c r="E26" s="284"/>
      <c r="F26" s="284"/>
    </row>
    <row r="27" spans="2:6">
      <c r="B27" s="280" t="s">
        <v>133</v>
      </c>
      <c r="C27" s="281" t="s">
        <v>134</v>
      </c>
      <c r="D27" s="298"/>
      <c r="E27" s="284"/>
      <c r="F27" s="284"/>
    </row>
    <row r="28" spans="2:6">
      <c r="B28" s="285" t="s">
        <v>116</v>
      </c>
      <c r="C28" s="281" t="s">
        <v>135</v>
      </c>
      <c r="D28" s="298"/>
      <c r="E28" s="284"/>
      <c r="F28" s="284"/>
    </row>
    <row r="29" spans="2:6">
      <c r="B29" s="285" t="s">
        <v>118</v>
      </c>
      <c r="C29" s="281" t="s">
        <v>136</v>
      </c>
      <c r="D29" s="298">
        <v>16</v>
      </c>
      <c r="E29" s="283">
        <v>2023</v>
      </c>
      <c r="F29" s="283"/>
    </row>
    <row r="30" spans="2:6">
      <c r="B30" s="285" t="s">
        <v>137</v>
      </c>
      <c r="C30" s="281" t="s">
        <v>138</v>
      </c>
      <c r="D30" s="298">
        <v>17</v>
      </c>
      <c r="E30" s="283">
        <v>-26506</v>
      </c>
      <c r="F30" s="283"/>
    </row>
    <row r="31" spans="2:6">
      <c r="B31" s="285" t="s">
        <v>139</v>
      </c>
      <c r="C31" s="281" t="s">
        <v>140</v>
      </c>
      <c r="D31" s="298"/>
      <c r="E31" s="284">
        <v>0</v>
      </c>
      <c r="F31" s="284">
        <v>0</v>
      </c>
    </row>
    <row r="32" spans="2:6" ht="15.75" thickBot="1">
      <c r="B32" s="299"/>
      <c r="C32" s="288" t="s">
        <v>141</v>
      </c>
      <c r="D32" s="300"/>
      <c r="E32" s="301">
        <f>SUM(E25:E31)</f>
        <v>-24483</v>
      </c>
      <c r="F32" s="301">
        <f>SUM(F25:F31)</f>
        <v>0</v>
      </c>
    </row>
    <row r="33" spans="2:6" ht="15.75" thickBot="1">
      <c r="B33" s="302" t="s">
        <v>142</v>
      </c>
      <c r="C33" s="303" t="s">
        <v>143</v>
      </c>
      <c r="D33" s="293"/>
      <c r="E33" s="294">
        <f>E32</f>
        <v>-24483</v>
      </c>
      <c r="F33" s="294">
        <f>F32</f>
        <v>0</v>
      </c>
    </row>
    <row r="34" spans="2:6" ht="15.75" thickBot="1">
      <c r="B34" s="302" t="s">
        <v>144</v>
      </c>
      <c r="C34" s="303" t="s">
        <v>145</v>
      </c>
      <c r="D34" s="304"/>
      <c r="E34" s="294">
        <f>E33+E24</f>
        <v>4900360</v>
      </c>
      <c r="F34" s="294">
        <f>F33+F24</f>
        <v>0</v>
      </c>
    </row>
    <row r="35" spans="2:6" ht="15.75" thickBot="1">
      <c r="B35" s="302" t="s">
        <v>146</v>
      </c>
      <c r="C35" s="303" t="s">
        <v>147</v>
      </c>
      <c r="D35" s="304">
        <v>18</v>
      </c>
      <c r="E35" s="294">
        <f>-E34*0.1</f>
        <v>-490036</v>
      </c>
      <c r="F35" s="294">
        <f>-F34*0.1</f>
        <v>0</v>
      </c>
    </row>
    <row r="36" spans="2:6" ht="15.75" thickBot="1">
      <c r="B36" s="302" t="s">
        <v>148</v>
      </c>
      <c r="C36" s="305" t="s">
        <v>149</v>
      </c>
      <c r="D36" s="306"/>
      <c r="E36" s="294">
        <f>E34+E35</f>
        <v>4410324</v>
      </c>
      <c r="F36" s="294">
        <f>F34+F35</f>
        <v>0</v>
      </c>
    </row>
    <row r="37" spans="2:6" ht="15.75" thickBot="1">
      <c r="B37" s="307" t="s">
        <v>150</v>
      </c>
      <c r="C37" s="308" t="s">
        <v>151</v>
      </c>
      <c r="D37" s="309"/>
      <c r="E37" s="310"/>
      <c r="F37" s="310"/>
    </row>
    <row r="39" spans="2:6">
      <c r="D39" s="20"/>
      <c r="F39" s="21"/>
    </row>
    <row r="40" spans="2:6" ht="15.75">
      <c r="C40" s="22" t="s">
        <v>152</v>
      </c>
      <c r="D40"/>
      <c r="E40" s="22" t="s">
        <v>58</v>
      </c>
    </row>
    <row r="41" spans="2:6" ht="15.75">
      <c r="C41" s="22" t="s">
        <v>234</v>
      </c>
      <c r="D41"/>
      <c r="E41" s="22" t="s">
        <v>412</v>
      </c>
    </row>
  </sheetData>
  <mergeCells count="3">
    <mergeCell ref="B11:B12"/>
    <mergeCell ref="C11:C12"/>
    <mergeCell ref="D11:D12"/>
  </mergeCells>
  <pageMargins left="0" right="0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view="pageBreakPreview" topLeftCell="A22" zoomScaleNormal="100" zoomScaleSheetLayoutView="100" workbookViewId="0">
      <selection activeCell="I44" sqref="I44"/>
    </sheetView>
  </sheetViews>
  <sheetFormatPr defaultRowHeight="15"/>
  <cols>
    <col min="1" max="1" width="7.140625" customWidth="1"/>
    <col min="2" max="2" width="5.42578125" customWidth="1"/>
    <col min="3" max="3" width="45.5703125" customWidth="1"/>
    <col min="4" max="4" width="11.28515625" customWidth="1"/>
    <col min="5" max="5" width="14" customWidth="1"/>
    <col min="6" max="6" width="12.5703125" customWidth="1"/>
  </cols>
  <sheetData>
    <row r="1" spans="2:6" ht="18">
      <c r="B1" s="2" t="s">
        <v>410</v>
      </c>
      <c r="C1" s="23"/>
      <c r="D1" s="23"/>
      <c r="E1" s="23"/>
    </row>
    <row r="2" spans="2:6" ht="18">
      <c r="B2" s="2" t="s">
        <v>411</v>
      </c>
      <c r="C2" s="23"/>
      <c r="D2" s="23"/>
      <c r="E2" s="23"/>
    </row>
    <row r="3" spans="2:6" ht="18.75">
      <c r="B3" s="24"/>
      <c r="C3" s="23"/>
      <c r="D3" s="23"/>
      <c r="E3" s="23"/>
    </row>
    <row r="4" spans="2:6" ht="23.25">
      <c r="B4" s="24"/>
      <c r="C4" s="25" t="s">
        <v>153</v>
      </c>
      <c r="D4" s="23"/>
      <c r="E4" s="23"/>
    </row>
    <row r="5" spans="2:6" ht="21">
      <c r="B5" s="23"/>
      <c r="C5" s="26" t="s">
        <v>235</v>
      </c>
      <c r="D5" s="23"/>
      <c r="E5" s="23"/>
    </row>
    <row r="6" spans="2:6" ht="15.75" thickBot="1">
      <c r="B6" s="23"/>
      <c r="C6" s="23"/>
      <c r="D6" s="23"/>
      <c r="E6" s="23"/>
    </row>
    <row r="7" spans="2:6">
      <c r="B7" s="431"/>
      <c r="C7" s="433" t="s">
        <v>154</v>
      </c>
      <c r="D7" s="435" t="s">
        <v>155</v>
      </c>
      <c r="E7" s="311" t="s">
        <v>4</v>
      </c>
      <c r="F7" s="311" t="s">
        <v>4</v>
      </c>
    </row>
    <row r="8" spans="2:6" ht="15.75" thickBot="1">
      <c r="B8" s="432"/>
      <c r="C8" s="434"/>
      <c r="D8" s="436"/>
      <c r="E8" s="312">
        <v>41639</v>
      </c>
      <c r="F8" s="312">
        <v>41274</v>
      </c>
    </row>
    <row r="9" spans="2:6">
      <c r="B9" s="313" t="s">
        <v>156</v>
      </c>
      <c r="C9" s="314" t="s">
        <v>157</v>
      </c>
      <c r="D9" s="315"/>
      <c r="E9" s="315"/>
      <c r="F9" s="315"/>
    </row>
    <row r="10" spans="2:6">
      <c r="B10" s="316">
        <v>1</v>
      </c>
      <c r="C10" s="317" t="s">
        <v>236</v>
      </c>
      <c r="D10" s="316">
        <v>19</v>
      </c>
      <c r="E10" s="318">
        <v>4410323</v>
      </c>
      <c r="F10" s="391">
        <v>0</v>
      </c>
    </row>
    <row r="11" spans="2:6">
      <c r="B11" s="316">
        <v>2</v>
      </c>
      <c r="C11" s="317" t="s">
        <v>237</v>
      </c>
      <c r="D11" s="316"/>
      <c r="E11" s="318"/>
      <c r="F11" s="391"/>
    </row>
    <row r="12" spans="2:6">
      <c r="B12" s="319" t="s">
        <v>116</v>
      </c>
      <c r="C12" s="320" t="s">
        <v>238</v>
      </c>
      <c r="D12" s="316"/>
      <c r="E12" s="318"/>
      <c r="F12" s="391"/>
    </row>
    <row r="13" spans="2:6">
      <c r="B13" s="321" t="s">
        <v>118</v>
      </c>
      <c r="C13" s="322" t="s">
        <v>239</v>
      </c>
      <c r="D13" s="323"/>
      <c r="E13" s="324">
        <v>0</v>
      </c>
      <c r="F13" s="324">
        <v>0</v>
      </c>
    </row>
    <row r="14" spans="2:6">
      <c r="B14" s="321" t="s">
        <v>137</v>
      </c>
      <c r="C14" s="322" t="s">
        <v>240</v>
      </c>
      <c r="D14" s="323"/>
      <c r="E14" s="324">
        <v>0</v>
      </c>
      <c r="F14" s="324">
        <v>0</v>
      </c>
    </row>
    <row r="15" spans="2:6">
      <c r="B15" s="321" t="s">
        <v>139</v>
      </c>
      <c r="C15" s="325" t="s">
        <v>241</v>
      </c>
      <c r="D15" s="323"/>
      <c r="E15" s="324">
        <v>0</v>
      </c>
      <c r="F15" s="324">
        <v>0</v>
      </c>
    </row>
    <row r="16" spans="2:6">
      <c r="B16" s="321" t="s">
        <v>242</v>
      </c>
      <c r="C16" s="322" t="s">
        <v>243</v>
      </c>
      <c r="D16" s="323"/>
      <c r="E16" s="324"/>
      <c r="F16" s="324"/>
    </row>
    <row r="17" spans="2:6" ht="12.75" customHeight="1">
      <c r="B17" s="437" t="s">
        <v>158</v>
      </c>
      <c r="C17" s="439" t="s">
        <v>244</v>
      </c>
      <c r="D17" s="441"/>
      <c r="E17" s="421"/>
      <c r="F17" s="421"/>
    </row>
    <row r="18" spans="2:6" ht="12.75" customHeight="1">
      <c r="B18" s="438"/>
      <c r="C18" s="440"/>
      <c r="D18" s="442"/>
      <c r="E18" s="422"/>
      <c r="F18" s="422"/>
    </row>
    <row r="19" spans="2:6">
      <c r="B19" s="326" t="s">
        <v>159</v>
      </c>
      <c r="C19" s="327" t="s">
        <v>160</v>
      </c>
      <c r="D19" s="328">
        <v>20</v>
      </c>
      <c r="E19" s="329">
        <v>-3787550</v>
      </c>
      <c r="F19" s="329">
        <v>-16308</v>
      </c>
    </row>
    <row r="20" spans="2:6">
      <c r="B20" s="330" t="s">
        <v>161</v>
      </c>
      <c r="C20" s="331" t="s">
        <v>162</v>
      </c>
      <c r="D20" s="323">
        <v>21</v>
      </c>
      <c r="E20" s="324">
        <v>-1043986</v>
      </c>
      <c r="F20" s="324">
        <v>0</v>
      </c>
    </row>
    <row r="21" spans="2:6" ht="12.75" customHeight="1">
      <c r="B21" s="423" t="s">
        <v>10</v>
      </c>
      <c r="C21" s="425" t="s">
        <v>163</v>
      </c>
      <c r="D21" s="427">
        <v>22</v>
      </c>
      <c r="E21" s="429">
        <v>2989470</v>
      </c>
      <c r="F21" s="429">
        <v>0</v>
      </c>
    </row>
    <row r="22" spans="2:6" ht="12.75" customHeight="1">
      <c r="B22" s="424"/>
      <c r="C22" s="426"/>
      <c r="D22" s="428"/>
      <c r="E22" s="430"/>
      <c r="F22" s="430"/>
    </row>
    <row r="23" spans="2:6">
      <c r="B23" s="330" t="s">
        <v>164</v>
      </c>
      <c r="C23" s="325" t="s">
        <v>165</v>
      </c>
      <c r="D23" s="323">
        <v>23</v>
      </c>
      <c r="E23" s="324">
        <v>26027614</v>
      </c>
      <c r="F23" s="324">
        <v>1530379</v>
      </c>
    </row>
    <row r="24" spans="2:6">
      <c r="B24" s="330" t="s">
        <v>166</v>
      </c>
      <c r="C24" s="325" t="s">
        <v>167</v>
      </c>
      <c r="D24" s="323"/>
      <c r="E24" s="332"/>
      <c r="F24" s="332"/>
    </row>
    <row r="25" spans="2:6" ht="15.75" thickBot="1">
      <c r="B25" s="333" t="s">
        <v>168</v>
      </c>
      <c r="C25" s="334" t="s">
        <v>413</v>
      </c>
      <c r="D25" s="335">
        <v>24</v>
      </c>
      <c r="E25" s="336">
        <v>2347780</v>
      </c>
      <c r="F25" s="336">
        <v>-1486911</v>
      </c>
    </row>
    <row r="26" spans="2:6" ht="15.75" thickBot="1">
      <c r="B26" s="337"/>
      <c r="C26" s="338" t="s">
        <v>169</v>
      </c>
      <c r="D26" s="339"/>
      <c r="E26" s="340">
        <f>SUM(E10:E25)</f>
        <v>30943651</v>
      </c>
      <c r="F26" s="340">
        <f>SUM(F10:F25)</f>
        <v>27160</v>
      </c>
    </row>
    <row r="27" spans="2:6">
      <c r="B27" s="313" t="s">
        <v>170</v>
      </c>
      <c r="C27" s="313" t="s">
        <v>171</v>
      </c>
      <c r="D27" s="341"/>
      <c r="E27" s="342"/>
      <c r="F27" s="342"/>
    </row>
    <row r="28" spans="2:6">
      <c r="B28" s="316">
        <v>1</v>
      </c>
      <c r="C28" s="317" t="s">
        <v>172</v>
      </c>
      <c r="D28" s="316"/>
      <c r="E28" s="343">
        <v>0</v>
      </c>
      <c r="F28" s="343">
        <v>0</v>
      </c>
    </row>
    <row r="29" spans="2:6">
      <c r="B29" s="323">
        <v>2</v>
      </c>
      <c r="C29" s="322" t="s">
        <v>173</v>
      </c>
      <c r="D29" s="323">
        <v>25</v>
      </c>
      <c r="E29" s="344">
        <v>-32587356</v>
      </c>
      <c r="F29" s="344">
        <v>0</v>
      </c>
    </row>
    <row r="30" spans="2:6">
      <c r="B30" s="323">
        <v>3</v>
      </c>
      <c r="C30" s="322" t="s">
        <v>174</v>
      </c>
      <c r="D30" s="323"/>
      <c r="E30" s="345"/>
      <c r="F30" s="345"/>
    </row>
    <row r="31" spans="2:6">
      <c r="B31" s="323">
        <v>4</v>
      </c>
      <c r="C31" s="346" t="s">
        <v>175</v>
      </c>
      <c r="D31" s="323"/>
      <c r="E31" s="347"/>
      <c r="F31" s="347"/>
    </row>
    <row r="32" spans="2:6" ht="15.75" thickBot="1">
      <c r="B32" s="335">
        <v>5</v>
      </c>
      <c r="C32" s="348" t="s">
        <v>176</v>
      </c>
      <c r="D32" s="349"/>
      <c r="E32" s="350"/>
      <c r="F32" s="350"/>
    </row>
    <row r="33" spans="2:6" ht="15.75" thickBot="1">
      <c r="B33" s="337"/>
      <c r="C33" s="338" t="s">
        <v>177</v>
      </c>
      <c r="D33" s="339"/>
      <c r="E33" s="351">
        <f>SUM(E27:E32)</f>
        <v>-32587356</v>
      </c>
      <c r="F33" s="351">
        <f>SUM(F27:F32)</f>
        <v>0</v>
      </c>
    </row>
    <row r="34" spans="2:6">
      <c r="B34" s="313" t="s">
        <v>178</v>
      </c>
      <c r="C34" s="313" t="s">
        <v>179</v>
      </c>
      <c r="D34" s="341"/>
      <c r="E34" s="342"/>
      <c r="F34" s="342"/>
    </row>
    <row r="35" spans="2:6">
      <c r="B35" s="316">
        <v>1</v>
      </c>
      <c r="C35" s="317" t="s">
        <v>180</v>
      </c>
      <c r="D35" s="316"/>
      <c r="E35" s="343">
        <v>0</v>
      </c>
      <c r="F35" s="343">
        <v>0</v>
      </c>
    </row>
    <row r="36" spans="2:6">
      <c r="B36" s="352">
        <v>2</v>
      </c>
      <c r="C36" s="353" t="s">
        <v>181</v>
      </c>
      <c r="D36" s="352">
        <v>26</v>
      </c>
      <c r="E36" s="354">
        <v>6800000</v>
      </c>
      <c r="F36" s="354">
        <v>0</v>
      </c>
    </row>
    <row r="37" spans="2:6">
      <c r="B37" s="323">
        <v>3</v>
      </c>
      <c r="C37" s="322" t="s">
        <v>182</v>
      </c>
      <c r="D37" s="355"/>
      <c r="E37" s="347"/>
      <c r="F37" s="347"/>
    </row>
    <row r="38" spans="2:6" ht="15.75" thickBot="1">
      <c r="B38" s="335">
        <v>4</v>
      </c>
      <c r="C38" s="334" t="s">
        <v>183</v>
      </c>
      <c r="D38" s="349"/>
      <c r="E38" s="356">
        <v>0</v>
      </c>
      <c r="F38" s="356">
        <v>0</v>
      </c>
    </row>
    <row r="39" spans="2:6" ht="15.75" thickBot="1">
      <c r="B39" s="337"/>
      <c r="C39" s="338" t="s">
        <v>184</v>
      </c>
      <c r="D39" s="339"/>
      <c r="E39" s="351">
        <f>SUM(E34:E38)</f>
        <v>6800000</v>
      </c>
      <c r="F39" s="351">
        <f>SUM(F34:F38)</f>
        <v>0</v>
      </c>
    </row>
    <row r="40" spans="2:6" ht="15.75" thickBot="1">
      <c r="B40" s="357" t="s">
        <v>185</v>
      </c>
      <c r="C40" s="357" t="s">
        <v>186</v>
      </c>
      <c r="D40" s="339"/>
      <c r="E40" s="351">
        <f>E39+E33+E26</f>
        <v>5156295</v>
      </c>
      <c r="F40" s="351">
        <f>F39+F33+F26</f>
        <v>27160</v>
      </c>
    </row>
    <row r="41" spans="2:6" ht="15.75" thickBot="1">
      <c r="B41" s="358" t="s">
        <v>187</v>
      </c>
      <c r="C41" s="359" t="s">
        <v>188</v>
      </c>
      <c r="D41" s="360">
        <v>27</v>
      </c>
      <c r="E41" s="365">
        <v>51824</v>
      </c>
      <c r="F41" s="361">
        <v>24664</v>
      </c>
    </row>
    <row r="42" spans="2:6" ht="15.75" thickBot="1">
      <c r="B42" s="362" t="s">
        <v>189</v>
      </c>
      <c r="C42" s="363" t="s">
        <v>190</v>
      </c>
      <c r="D42" s="364">
        <v>28</v>
      </c>
      <c r="E42" s="365">
        <v>5208119</v>
      </c>
      <c r="F42" s="365">
        <v>51824</v>
      </c>
    </row>
    <row r="43" spans="2:6">
      <c r="E43" s="148"/>
    </row>
    <row r="44" spans="2:6">
      <c r="C44" s="29"/>
    </row>
    <row r="45" spans="2:6">
      <c r="C45" s="29" t="s">
        <v>191</v>
      </c>
      <c r="E45" s="29" t="s">
        <v>192</v>
      </c>
    </row>
    <row r="46" spans="2:6" ht="15.75">
      <c r="C46" s="29" t="s">
        <v>245</v>
      </c>
      <c r="E46" s="22" t="s">
        <v>412</v>
      </c>
    </row>
  </sheetData>
  <mergeCells count="13">
    <mergeCell ref="B7:B8"/>
    <mergeCell ref="C7:C8"/>
    <mergeCell ref="D7:D8"/>
    <mergeCell ref="B17:B18"/>
    <mergeCell ref="C17:C18"/>
    <mergeCell ref="D17:D18"/>
    <mergeCell ref="E17:E18"/>
    <mergeCell ref="B21:B22"/>
    <mergeCell ref="C21:C22"/>
    <mergeCell ref="D21:D22"/>
    <mergeCell ref="E21:E22"/>
    <mergeCell ref="F17:F18"/>
    <mergeCell ref="F21:F22"/>
  </mergeCells>
  <pageMargins left="0" right="0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view="pageBreakPreview" zoomScaleNormal="100" zoomScaleSheetLayoutView="100" workbookViewId="0">
      <selection activeCell="H16" sqref="H16"/>
    </sheetView>
  </sheetViews>
  <sheetFormatPr defaultRowHeight="15"/>
  <cols>
    <col min="1" max="1" width="3.5703125" customWidth="1"/>
    <col min="2" max="2" width="29.5703125" customWidth="1"/>
    <col min="3" max="3" width="13.140625" customWidth="1"/>
    <col min="4" max="4" width="8.7109375" customWidth="1"/>
    <col min="5" max="5" width="8" customWidth="1"/>
    <col min="6" max="6" width="11.140625" customWidth="1"/>
    <col min="7" max="7" width="9.42578125" customWidth="1"/>
    <col min="8" max="8" width="13.140625" customWidth="1"/>
    <col min="9" max="9" width="7.140625" customWidth="1"/>
    <col min="10" max="10" width="11.28515625" customWidth="1"/>
    <col min="11" max="11" width="12.42578125" customWidth="1"/>
  </cols>
  <sheetData>
    <row r="2" spans="2:11" ht="18">
      <c r="B2" s="2" t="s">
        <v>410</v>
      </c>
    </row>
    <row r="3" spans="2:11" ht="18">
      <c r="B3" s="2" t="s">
        <v>411</v>
      </c>
    </row>
    <row r="5" spans="2:11" ht="21">
      <c r="B5" s="30" t="s">
        <v>415</v>
      </c>
    </row>
    <row r="7" spans="2:11" ht="15.75" thickBot="1"/>
    <row r="8" spans="2:11">
      <c r="B8" s="452"/>
      <c r="C8" s="443" t="s">
        <v>193</v>
      </c>
      <c r="D8" s="443" t="s">
        <v>194</v>
      </c>
      <c r="E8" s="443" t="s">
        <v>195</v>
      </c>
      <c r="F8" s="443" t="s">
        <v>196</v>
      </c>
      <c r="G8" s="443" t="s">
        <v>197</v>
      </c>
      <c r="H8" s="443" t="s">
        <v>198</v>
      </c>
      <c r="I8" s="443" t="s">
        <v>199</v>
      </c>
      <c r="J8" s="443" t="s">
        <v>200</v>
      </c>
      <c r="K8" s="448" t="s">
        <v>201</v>
      </c>
    </row>
    <row r="9" spans="2:11">
      <c r="B9" s="451"/>
      <c r="C9" s="444"/>
      <c r="D9" s="444"/>
      <c r="E9" s="444"/>
      <c r="F9" s="444"/>
      <c r="G9" s="444"/>
      <c r="H9" s="444"/>
      <c r="I9" s="444"/>
      <c r="J9" s="444"/>
      <c r="K9" s="449"/>
    </row>
    <row r="10" spans="2:11">
      <c r="B10" s="451"/>
      <c r="C10" s="444"/>
      <c r="D10" s="444"/>
      <c r="E10" s="444"/>
      <c r="F10" s="444"/>
      <c r="G10" s="444"/>
      <c r="H10" s="444"/>
      <c r="I10" s="444"/>
      <c r="J10" s="444"/>
      <c r="K10" s="449"/>
    </row>
    <row r="11" spans="2:11" ht="15.75" thickBot="1">
      <c r="B11" s="453"/>
      <c r="C11" s="445"/>
      <c r="D11" s="445"/>
      <c r="E11" s="445"/>
      <c r="F11" s="445"/>
      <c r="G11" s="445"/>
      <c r="H11" s="445"/>
      <c r="I11" s="445"/>
      <c r="J11" s="445"/>
      <c r="K11" s="450"/>
    </row>
    <row r="12" spans="2:11" ht="20.100000000000001" customHeight="1" thickBot="1">
      <c r="B12" s="366" t="s">
        <v>416</v>
      </c>
      <c r="C12" s="367">
        <v>10000</v>
      </c>
      <c r="D12" s="368"/>
      <c r="E12" s="368"/>
      <c r="F12" s="367">
        <v>0</v>
      </c>
      <c r="G12" s="369">
        <v>0</v>
      </c>
      <c r="H12" s="367">
        <v>0</v>
      </c>
      <c r="I12" s="368"/>
      <c r="J12" s="368"/>
      <c r="K12" s="370">
        <f>SUM(C12:J12)</f>
        <v>10000</v>
      </c>
    </row>
    <row r="13" spans="2:11" ht="20.100000000000001" customHeight="1" thickBot="1">
      <c r="B13" s="371" t="s">
        <v>202</v>
      </c>
      <c r="C13" s="372"/>
      <c r="D13" s="372"/>
      <c r="E13" s="372"/>
      <c r="F13" s="372"/>
      <c r="G13" s="372"/>
      <c r="H13" s="372"/>
      <c r="I13" s="372"/>
      <c r="J13" s="372"/>
      <c r="K13" s="373"/>
    </row>
    <row r="14" spans="2:11" ht="20.100000000000001" customHeight="1" thickBot="1">
      <c r="B14" s="366" t="s">
        <v>417</v>
      </c>
      <c r="C14" s="367">
        <f>C12+C13</f>
        <v>10000</v>
      </c>
      <c r="D14" s="367">
        <f t="shared" ref="D14:K14" si="0">D12+D13</f>
        <v>0</v>
      </c>
      <c r="E14" s="367">
        <f t="shared" si="0"/>
        <v>0</v>
      </c>
      <c r="F14" s="367">
        <f t="shared" si="0"/>
        <v>0</v>
      </c>
      <c r="G14" s="367">
        <f t="shared" si="0"/>
        <v>0</v>
      </c>
      <c r="H14" s="367">
        <f t="shared" si="0"/>
        <v>0</v>
      </c>
      <c r="I14" s="367">
        <f t="shared" si="0"/>
        <v>0</v>
      </c>
      <c r="J14" s="367">
        <f t="shared" si="0"/>
        <v>0</v>
      </c>
      <c r="K14" s="374">
        <f t="shared" si="0"/>
        <v>10000</v>
      </c>
    </row>
    <row r="15" spans="2:11" ht="20.100000000000001" customHeight="1">
      <c r="B15" s="79" t="s">
        <v>203</v>
      </c>
      <c r="C15" s="375"/>
      <c r="D15" s="375"/>
      <c r="E15" s="375"/>
      <c r="F15" s="82">
        <v>0</v>
      </c>
      <c r="G15" s="375"/>
      <c r="H15" s="376">
        <v>4410323</v>
      </c>
      <c r="I15" s="375"/>
      <c r="J15" s="375"/>
      <c r="K15" s="377">
        <f>SUM(C15:J15)</f>
        <v>4410323</v>
      </c>
    </row>
    <row r="16" spans="2:11" ht="20.100000000000001" customHeight="1">
      <c r="B16" s="78" t="s">
        <v>204</v>
      </c>
      <c r="C16" s="51"/>
      <c r="D16" s="51"/>
      <c r="E16" s="51"/>
      <c r="F16" s="51"/>
      <c r="G16" s="51"/>
      <c r="H16" s="51"/>
      <c r="I16" s="51"/>
      <c r="J16" s="51"/>
      <c r="K16" s="378">
        <f>SUM(C16:J16)</f>
        <v>0</v>
      </c>
    </row>
    <row r="17" spans="2:11" ht="20.100000000000001" customHeight="1">
      <c r="B17" s="451" t="s">
        <v>205</v>
      </c>
      <c r="C17" s="446"/>
      <c r="D17" s="446"/>
      <c r="E17" s="446"/>
      <c r="F17" s="446"/>
      <c r="G17" s="446"/>
      <c r="H17" s="446"/>
      <c r="I17" s="446"/>
      <c r="J17" s="446"/>
      <c r="K17" s="447">
        <f>SUM(F17:J17)</f>
        <v>0</v>
      </c>
    </row>
    <row r="18" spans="2:11" ht="20.100000000000001" customHeight="1">
      <c r="B18" s="451"/>
      <c r="C18" s="446"/>
      <c r="D18" s="446"/>
      <c r="E18" s="446"/>
      <c r="F18" s="446"/>
      <c r="G18" s="446"/>
      <c r="H18" s="446"/>
      <c r="I18" s="446"/>
      <c r="J18" s="446"/>
      <c r="K18" s="447"/>
    </row>
    <row r="19" spans="2:11" ht="20.100000000000001" customHeight="1">
      <c r="B19" s="451" t="s">
        <v>206</v>
      </c>
      <c r="C19" s="235"/>
      <c r="D19" s="235"/>
      <c r="E19" s="235"/>
      <c r="F19" s="235">
        <v>0</v>
      </c>
      <c r="G19" s="235"/>
      <c r="H19" s="235"/>
      <c r="I19" s="235"/>
      <c r="J19" s="235"/>
      <c r="K19" s="379">
        <f>SUM(C19:J19)</f>
        <v>0</v>
      </c>
    </row>
    <row r="20" spans="2:11" ht="20.100000000000001" customHeight="1">
      <c r="B20" s="451"/>
      <c r="C20" s="235"/>
      <c r="D20" s="235"/>
      <c r="E20" s="235"/>
      <c r="F20" s="235"/>
      <c r="G20" s="235"/>
      <c r="H20" s="235"/>
      <c r="I20" s="235"/>
      <c r="J20" s="235"/>
      <c r="K20" s="379">
        <f t="shared" ref="K20:K27" si="1">SUM(C20:J20)</f>
        <v>0</v>
      </c>
    </row>
    <row r="21" spans="2:11" ht="20.100000000000001" customHeight="1">
      <c r="B21" s="78" t="s">
        <v>207</v>
      </c>
      <c r="C21" s="235"/>
      <c r="D21" s="235"/>
      <c r="E21" s="235"/>
      <c r="F21" s="235"/>
      <c r="G21" s="235"/>
      <c r="H21" s="235"/>
      <c r="I21" s="235"/>
      <c r="J21" s="235"/>
      <c r="K21" s="379">
        <f t="shared" si="1"/>
        <v>0</v>
      </c>
    </row>
    <row r="22" spans="2:11" ht="20.100000000000001" customHeight="1">
      <c r="B22" s="78" t="s">
        <v>208</v>
      </c>
      <c r="C22" s="235">
        <v>0</v>
      </c>
      <c r="D22" s="235"/>
      <c r="E22" s="235"/>
      <c r="F22" s="235">
        <v>0</v>
      </c>
      <c r="G22" s="235"/>
      <c r="H22" s="235">
        <f>-F22-C22</f>
        <v>0</v>
      </c>
      <c r="I22" s="235"/>
      <c r="J22" s="235"/>
      <c r="K22" s="379">
        <f t="shared" si="1"/>
        <v>0</v>
      </c>
    </row>
    <row r="23" spans="2:11" ht="20.100000000000001" customHeight="1">
      <c r="B23" s="78" t="s">
        <v>209</v>
      </c>
      <c r="C23" s="235"/>
      <c r="D23" s="235"/>
      <c r="E23" s="235"/>
      <c r="F23" s="235"/>
      <c r="G23" s="235"/>
      <c r="H23" s="235"/>
      <c r="I23" s="235"/>
      <c r="J23" s="235"/>
      <c r="K23" s="379">
        <f t="shared" si="1"/>
        <v>0</v>
      </c>
    </row>
    <row r="24" spans="2:11" ht="20.100000000000001" customHeight="1">
      <c r="B24" s="78" t="s">
        <v>210</v>
      </c>
      <c r="C24" s="235"/>
      <c r="D24" s="235"/>
      <c r="E24" s="235"/>
      <c r="F24" s="235"/>
      <c r="G24" s="235"/>
      <c r="H24" s="235"/>
      <c r="I24" s="235"/>
      <c r="J24" s="235"/>
      <c r="K24" s="380">
        <f t="shared" si="1"/>
        <v>0</v>
      </c>
    </row>
    <row r="25" spans="2:11" ht="20.100000000000001" customHeight="1">
      <c r="B25" s="78" t="s">
        <v>211</v>
      </c>
      <c r="C25" s="235"/>
      <c r="D25" s="235"/>
      <c r="E25" s="235"/>
      <c r="F25" s="235"/>
      <c r="G25" s="235"/>
      <c r="H25" s="235"/>
      <c r="I25" s="235"/>
      <c r="J25" s="235"/>
      <c r="K25" s="380">
        <f t="shared" si="1"/>
        <v>0</v>
      </c>
    </row>
    <row r="26" spans="2:11" ht="20.100000000000001" customHeight="1">
      <c r="B26" s="78" t="s">
        <v>212</v>
      </c>
      <c r="C26" s="235"/>
      <c r="D26" s="235"/>
      <c r="E26" s="235"/>
      <c r="F26" s="235"/>
      <c r="G26" s="235"/>
      <c r="H26" s="235"/>
      <c r="I26" s="235"/>
      <c r="J26" s="235"/>
      <c r="K26" s="380">
        <f t="shared" si="1"/>
        <v>0</v>
      </c>
    </row>
    <row r="27" spans="2:11" ht="20.100000000000001" customHeight="1" thickBot="1">
      <c r="B27" s="81" t="s">
        <v>213</v>
      </c>
      <c r="C27" s="381"/>
      <c r="D27" s="381"/>
      <c r="E27" s="381"/>
      <c r="F27" s="381"/>
      <c r="G27" s="381"/>
      <c r="H27" s="381"/>
      <c r="I27" s="381"/>
      <c r="J27" s="381"/>
      <c r="K27" s="380">
        <f t="shared" si="1"/>
        <v>0</v>
      </c>
    </row>
    <row r="28" spans="2:11" ht="20.100000000000001" customHeight="1" thickBot="1">
      <c r="B28" s="366" t="s">
        <v>418</v>
      </c>
      <c r="C28" s="382">
        <f>SUM(C14:C27)</f>
        <v>10000</v>
      </c>
      <c r="D28" s="382">
        <f t="shared" ref="D28:J28" si="2">SUM(D14:D27)</f>
        <v>0</v>
      </c>
      <c r="E28" s="382">
        <f t="shared" si="2"/>
        <v>0</v>
      </c>
      <c r="F28" s="382">
        <f>SUM(F14:F27)</f>
        <v>0</v>
      </c>
      <c r="G28" s="382">
        <f t="shared" si="2"/>
        <v>0</v>
      </c>
      <c r="H28" s="382">
        <f>SUM(H14:H27)</f>
        <v>4410323</v>
      </c>
      <c r="I28" s="382">
        <f t="shared" si="2"/>
        <v>0</v>
      </c>
      <c r="J28" s="382">
        <f t="shared" si="2"/>
        <v>0</v>
      </c>
      <c r="K28" s="370">
        <f>SUM(K14:K27)</f>
        <v>4420323</v>
      </c>
    </row>
    <row r="29" spans="2:11" ht="17.25">
      <c r="B29" s="80" t="s">
        <v>214</v>
      </c>
      <c r="C29" s="383">
        <v>29</v>
      </c>
      <c r="D29" s="383"/>
      <c r="E29" s="383"/>
      <c r="F29" s="383"/>
      <c r="G29" s="383"/>
      <c r="H29" s="383">
        <v>30</v>
      </c>
      <c r="I29" s="383"/>
      <c r="J29" s="383"/>
      <c r="K29" s="383">
        <v>31</v>
      </c>
    </row>
    <row r="30" spans="2:11" ht="15.75">
      <c r="C30" s="22" t="s">
        <v>152</v>
      </c>
      <c r="F30" s="31"/>
      <c r="G30" s="31"/>
      <c r="H30" s="22" t="s">
        <v>58</v>
      </c>
    </row>
    <row r="31" spans="2:11" ht="15.75">
      <c r="C31" s="22" t="s">
        <v>234</v>
      </c>
      <c r="H31" s="22" t="s">
        <v>412</v>
      </c>
    </row>
  </sheetData>
  <mergeCells count="21">
    <mergeCell ref="I17:I18"/>
    <mergeCell ref="D8:D11"/>
    <mergeCell ref="J17:J18"/>
    <mergeCell ref="H17:H18"/>
    <mergeCell ref="B19:B20"/>
    <mergeCell ref="H8:H11"/>
    <mergeCell ref="I8:I11"/>
    <mergeCell ref="B8:B11"/>
    <mergeCell ref="D17:D18"/>
    <mergeCell ref="F17:F18"/>
    <mergeCell ref="B17:B18"/>
    <mergeCell ref="J8:J11"/>
    <mergeCell ref="G17:G18"/>
    <mergeCell ref="K17:K18"/>
    <mergeCell ref="C8:C11"/>
    <mergeCell ref="G8:G11"/>
    <mergeCell ref="E17:E18"/>
    <mergeCell ref="K8:K11"/>
    <mergeCell ref="F8:F11"/>
    <mergeCell ref="E8:E11"/>
    <mergeCell ref="C17:C18"/>
  </mergeCells>
  <pageMargins left="0.2" right="0.2" top="0" bottom="0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view="pageBreakPreview" topLeftCell="A19" zoomScaleNormal="100" zoomScaleSheetLayoutView="100" workbookViewId="0">
      <selection activeCell="C36" sqref="C36"/>
    </sheetView>
  </sheetViews>
  <sheetFormatPr defaultRowHeight="15"/>
  <cols>
    <col min="1" max="1" width="6.28515625" customWidth="1"/>
    <col min="2" max="2" width="5.140625" customWidth="1"/>
    <col min="3" max="3" width="21.140625" customWidth="1"/>
    <col min="4" max="4" width="14.5703125" customWidth="1"/>
    <col min="5" max="5" width="13.140625" customWidth="1"/>
    <col min="6" max="6" width="12.140625" customWidth="1"/>
    <col min="7" max="7" width="12" customWidth="1"/>
    <col min="8" max="8" width="13.42578125" customWidth="1"/>
    <col min="10" max="11" width="10.140625" bestFit="1" customWidth="1"/>
    <col min="14" max="14" width="12.28515625" customWidth="1"/>
  </cols>
  <sheetData>
    <row r="1" spans="2:10" ht="18">
      <c r="C1" s="2" t="s">
        <v>410</v>
      </c>
    </row>
    <row r="2" spans="2:10" ht="18">
      <c r="C2" s="2" t="s">
        <v>411</v>
      </c>
    </row>
    <row r="3" spans="2:10">
      <c r="C3" s="33"/>
    </row>
    <row r="4" spans="2:10" ht="15.75">
      <c r="C4" s="454" t="s">
        <v>419</v>
      </c>
      <c r="D4" s="454"/>
      <c r="E4" s="454"/>
      <c r="F4" s="454"/>
      <c r="G4" s="454"/>
      <c r="H4" s="454"/>
    </row>
    <row r="5" spans="2:10">
      <c r="H5" s="34" t="s">
        <v>215</v>
      </c>
    </row>
    <row r="6" spans="2:10">
      <c r="B6" s="455" t="s">
        <v>216</v>
      </c>
      <c r="C6" s="457" t="s">
        <v>2</v>
      </c>
      <c r="D6" s="455" t="s">
        <v>217</v>
      </c>
      <c r="E6" s="35" t="s">
        <v>218</v>
      </c>
      <c r="F6" s="455" t="s">
        <v>219</v>
      </c>
      <c r="G6" s="455" t="s">
        <v>220</v>
      </c>
      <c r="H6" s="35" t="s">
        <v>218</v>
      </c>
    </row>
    <row r="7" spans="2:10">
      <c r="B7" s="456"/>
      <c r="C7" s="458"/>
      <c r="D7" s="456"/>
      <c r="E7" s="36">
        <v>41275</v>
      </c>
      <c r="F7" s="456"/>
      <c r="G7" s="456"/>
      <c r="H7" s="36">
        <v>41639</v>
      </c>
      <c r="I7" s="23"/>
      <c r="J7" s="23"/>
    </row>
    <row r="8" spans="2:10">
      <c r="B8" s="32">
        <v>1</v>
      </c>
      <c r="C8" s="37" t="s">
        <v>43</v>
      </c>
      <c r="D8" s="32"/>
      <c r="E8" s="38">
        <v>0</v>
      </c>
      <c r="F8" s="38">
        <v>0</v>
      </c>
      <c r="G8" s="38">
        <v>0</v>
      </c>
      <c r="H8" s="38">
        <v>0</v>
      </c>
      <c r="I8" s="23"/>
      <c r="J8" s="23"/>
    </row>
    <row r="9" spans="2:10">
      <c r="B9" s="32">
        <v>2</v>
      </c>
      <c r="C9" s="37" t="s">
        <v>221</v>
      </c>
      <c r="D9" s="32"/>
      <c r="E9" s="38">
        <v>0</v>
      </c>
      <c r="F9" s="38">
        <v>0</v>
      </c>
      <c r="G9" s="38">
        <v>0</v>
      </c>
      <c r="H9" s="38">
        <v>0</v>
      </c>
      <c r="I9" s="39"/>
      <c r="J9" s="40"/>
    </row>
    <row r="10" spans="2:10">
      <c r="B10" s="32">
        <v>3</v>
      </c>
      <c r="C10" s="37" t="s">
        <v>222</v>
      </c>
      <c r="D10" s="32"/>
      <c r="E10" s="38">
        <v>0</v>
      </c>
      <c r="F10" s="38">
        <v>0</v>
      </c>
      <c r="G10" s="38">
        <v>0</v>
      </c>
      <c r="H10" s="38">
        <v>0</v>
      </c>
      <c r="I10" s="39"/>
      <c r="J10" s="40"/>
    </row>
    <row r="11" spans="2:10">
      <c r="B11" s="32">
        <v>4</v>
      </c>
      <c r="C11" s="37" t="s">
        <v>223</v>
      </c>
      <c r="D11" s="32"/>
      <c r="E11" s="38">
        <v>0</v>
      </c>
      <c r="F11" s="38">
        <v>0</v>
      </c>
      <c r="G11" s="38">
        <v>0</v>
      </c>
      <c r="H11" s="38">
        <v>0</v>
      </c>
      <c r="I11" s="39"/>
      <c r="J11" s="40"/>
    </row>
    <row r="12" spans="2:10">
      <c r="B12" s="32">
        <v>5</v>
      </c>
      <c r="C12" s="37" t="s">
        <v>224</v>
      </c>
      <c r="D12" s="32"/>
      <c r="E12" s="38">
        <v>0</v>
      </c>
      <c r="F12" s="38">
        <v>0</v>
      </c>
      <c r="G12" s="38">
        <v>0</v>
      </c>
      <c r="H12" s="38">
        <v>0</v>
      </c>
      <c r="I12" s="39"/>
      <c r="J12" s="40"/>
    </row>
    <row r="13" spans="2:10">
      <c r="B13" s="32">
        <v>1</v>
      </c>
      <c r="C13" s="37" t="s">
        <v>225</v>
      </c>
      <c r="D13" s="32"/>
      <c r="E13" s="38">
        <v>0</v>
      </c>
      <c r="F13" s="38">
        <v>0</v>
      </c>
      <c r="G13" s="38">
        <v>0</v>
      </c>
      <c r="H13" s="38">
        <v>0</v>
      </c>
      <c r="I13" s="39"/>
      <c r="J13" s="40"/>
    </row>
    <row r="14" spans="2:10">
      <c r="B14" s="32">
        <v>2</v>
      </c>
      <c r="C14" s="27"/>
      <c r="D14" s="32"/>
      <c r="E14" s="38">
        <v>0</v>
      </c>
      <c r="F14" s="38">
        <v>0</v>
      </c>
      <c r="G14" s="38">
        <v>0</v>
      </c>
      <c r="H14" s="38">
        <v>0</v>
      </c>
      <c r="I14" s="23"/>
      <c r="J14" s="23"/>
    </row>
    <row r="15" spans="2:10">
      <c r="B15" s="32">
        <v>3</v>
      </c>
      <c r="C15" s="27"/>
      <c r="D15" s="32"/>
      <c r="E15" s="38">
        <v>0</v>
      </c>
      <c r="F15" s="38">
        <v>0</v>
      </c>
      <c r="G15" s="38">
        <v>0</v>
      </c>
      <c r="H15" s="38">
        <v>0</v>
      </c>
      <c r="I15" s="23"/>
      <c r="J15" s="23"/>
    </row>
    <row r="16" spans="2:10" ht="15.75" thickBot="1">
      <c r="B16" s="41">
        <v>4</v>
      </c>
      <c r="C16" s="42"/>
      <c r="D16" s="41"/>
      <c r="E16" s="38">
        <v>0</v>
      </c>
      <c r="F16" s="38">
        <v>0</v>
      </c>
      <c r="G16" s="38">
        <v>0</v>
      </c>
      <c r="H16" s="38">
        <v>0</v>
      </c>
      <c r="I16" s="23"/>
      <c r="J16" s="23"/>
    </row>
    <row r="17" spans="2:11" ht="15.75" thickBot="1">
      <c r="B17" s="149"/>
      <c r="C17" s="150" t="s">
        <v>226</v>
      </c>
      <c r="D17" s="151"/>
      <c r="E17" s="154">
        <f>SUM(E8:E16)</f>
        <v>0</v>
      </c>
      <c r="F17" s="154">
        <f>SUM(F8:F16)</f>
        <v>0</v>
      </c>
      <c r="G17" s="154">
        <f>SUM(G8:G16)</f>
        <v>0</v>
      </c>
      <c r="H17" s="155">
        <f>SUM(H8:H16)</f>
        <v>0</v>
      </c>
      <c r="J17" s="28"/>
    </row>
    <row r="19" spans="2:11" ht="15.75">
      <c r="C19" s="454" t="s">
        <v>420</v>
      </c>
      <c r="D19" s="454"/>
      <c r="E19" s="454"/>
      <c r="F19" s="454"/>
      <c r="G19" s="454"/>
      <c r="H19" s="454"/>
      <c r="J19" s="28"/>
    </row>
    <row r="21" spans="2:11">
      <c r="B21" s="455" t="s">
        <v>216</v>
      </c>
      <c r="C21" s="457" t="s">
        <v>2</v>
      </c>
      <c r="D21" s="455" t="s">
        <v>217</v>
      </c>
      <c r="E21" s="35" t="s">
        <v>218</v>
      </c>
      <c r="F21" s="455" t="s">
        <v>219</v>
      </c>
      <c r="G21" s="455" t="s">
        <v>220</v>
      </c>
      <c r="H21" s="35" t="s">
        <v>218</v>
      </c>
    </row>
    <row r="22" spans="2:11">
      <c r="B22" s="456"/>
      <c r="C22" s="458"/>
      <c r="D22" s="456"/>
      <c r="E22" s="36">
        <v>41275</v>
      </c>
      <c r="F22" s="456"/>
      <c r="G22" s="456"/>
      <c r="H22" s="36">
        <v>41639</v>
      </c>
    </row>
    <row r="23" spans="2:11">
      <c r="B23" s="32">
        <v>1</v>
      </c>
      <c r="C23" s="43" t="s">
        <v>43</v>
      </c>
      <c r="D23" s="32"/>
      <c r="E23" s="392">
        <v>0</v>
      </c>
      <c r="F23" s="392">
        <v>0</v>
      </c>
      <c r="G23" s="392"/>
      <c r="H23" s="392">
        <f>E23+F23</f>
        <v>0</v>
      </c>
    </row>
    <row r="24" spans="2:11">
      <c r="B24" s="32">
        <v>2</v>
      </c>
      <c r="C24" s="43" t="s">
        <v>221</v>
      </c>
      <c r="D24" s="32"/>
      <c r="E24" s="392">
        <v>0</v>
      </c>
      <c r="F24" s="392">
        <v>0</v>
      </c>
      <c r="G24" s="392"/>
      <c r="H24" s="392">
        <f t="shared" ref="H24:H31" si="0">E24+F24</f>
        <v>0</v>
      </c>
    </row>
    <row r="25" spans="2:11">
      <c r="B25" s="32">
        <v>3</v>
      </c>
      <c r="C25" s="37" t="s">
        <v>227</v>
      </c>
      <c r="D25" s="32"/>
      <c r="E25" s="392">
        <v>0</v>
      </c>
      <c r="F25" s="392">
        <v>0</v>
      </c>
      <c r="G25" s="392"/>
      <c r="H25" s="392">
        <f t="shared" si="0"/>
        <v>0</v>
      </c>
    </row>
    <row r="26" spans="2:11">
      <c r="B26" s="32">
        <v>4</v>
      </c>
      <c r="C26" s="37" t="s">
        <v>223</v>
      </c>
      <c r="D26" s="32"/>
      <c r="E26" s="392">
        <v>0</v>
      </c>
      <c r="F26" s="392">
        <v>0</v>
      </c>
      <c r="G26" s="392"/>
      <c r="H26" s="392">
        <f t="shared" si="0"/>
        <v>0</v>
      </c>
    </row>
    <row r="27" spans="2:11">
      <c r="B27" s="32">
        <v>5</v>
      </c>
      <c r="C27" s="37" t="s">
        <v>224</v>
      </c>
      <c r="D27" s="32"/>
      <c r="E27" s="392">
        <v>0</v>
      </c>
      <c r="F27" s="392">
        <v>0</v>
      </c>
      <c r="G27" s="392"/>
      <c r="H27" s="392">
        <f t="shared" si="0"/>
        <v>0</v>
      </c>
    </row>
    <row r="28" spans="2:11">
      <c r="B28" s="32">
        <v>1</v>
      </c>
      <c r="C28" s="37" t="s">
        <v>225</v>
      </c>
      <c r="D28" s="32"/>
      <c r="E28" s="392">
        <v>0</v>
      </c>
      <c r="F28" s="392">
        <v>0</v>
      </c>
      <c r="G28" s="392"/>
      <c r="H28" s="392">
        <f t="shared" si="0"/>
        <v>0</v>
      </c>
    </row>
    <row r="29" spans="2:11">
      <c r="B29" s="32">
        <v>2</v>
      </c>
      <c r="C29" s="27"/>
      <c r="D29" s="32"/>
      <c r="E29" s="392">
        <v>0</v>
      </c>
      <c r="F29" s="392">
        <v>0</v>
      </c>
      <c r="G29" s="392"/>
      <c r="H29" s="392">
        <f t="shared" si="0"/>
        <v>0</v>
      </c>
    </row>
    <row r="30" spans="2:11">
      <c r="B30" s="32">
        <v>3</v>
      </c>
      <c r="C30" s="27"/>
      <c r="D30" s="32"/>
      <c r="E30" s="392">
        <v>0</v>
      </c>
      <c r="F30" s="392">
        <v>0</v>
      </c>
      <c r="G30" s="392"/>
      <c r="H30" s="392">
        <f t="shared" si="0"/>
        <v>0</v>
      </c>
    </row>
    <row r="31" spans="2:11" ht="15.75" thickBot="1">
      <c r="B31" s="41">
        <v>4</v>
      </c>
      <c r="C31" s="42"/>
      <c r="D31" s="41"/>
      <c r="E31" s="392">
        <v>0</v>
      </c>
      <c r="F31" s="392">
        <v>0</v>
      </c>
      <c r="G31" s="392"/>
      <c r="H31" s="392">
        <f t="shared" si="0"/>
        <v>0</v>
      </c>
    </row>
    <row r="32" spans="2:11" ht="15.75" thickBot="1">
      <c r="B32" s="149"/>
      <c r="C32" s="150" t="s">
        <v>226</v>
      </c>
      <c r="D32" s="151"/>
      <c r="E32" s="152">
        <f>SUM(E23:E31)</f>
        <v>0</v>
      </c>
      <c r="F32" s="152">
        <f>SUM(F23:F31)</f>
        <v>0</v>
      </c>
      <c r="G32" s="152">
        <f>SUM(G23:G31)</f>
        <v>0</v>
      </c>
      <c r="H32" s="153">
        <f>SUM(H23:H31)</f>
        <v>0</v>
      </c>
      <c r="I32" s="44"/>
      <c r="J32" s="28"/>
      <c r="K32" s="28"/>
    </row>
    <row r="33" spans="2:15">
      <c r="H33" s="44"/>
    </row>
    <row r="35" spans="2:15" ht="15.75">
      <c r="C35" s="454" t="s">
        <v>432</v>
      </c>
      <c r="D35" s="454"/>
      <c r="E35" s="454"/>
      <c r="F35" s="454"/>
      <c r="G35" s="454"/>
      <c r="H35" s="454"/>
    </row>
    <row r="37" spans="2:15">
      <c r="B37" s="455" t="s">
        <v>216</v>
      </c>
      <c r="C37" s="457" t="s">
        <v>2</v>
      </c>
      <c r="D37" s="455" t="s">
        <v>217</v>
      </c>
      <c r="E37" s="35" t="s">
        <v>218</v>
      </c>
      <c r="F37" s="455" t="s">
        <v>219</v>
      </c>
      <c r="G37" s="455" t="s">
        <v>220</v>
      </c>
      <c r="H37" s="35" t="s">
        <v>218</v>
      </c>
    </row>
    <row r="38" spans="2:15">
      <c r="B38" s="456"/>
      <c r="C38" s="458"/>
      <c r="D38" s="456"/>
      <c r="E38" s="36">
        <v>41275</v>
      </c>
      <c r="F38" s="456"/>
      <c r="G38" s="456"/>
      <c r="H38" s="36">
        <v>41639</v>
      </c>
    </row>
    <row r="39" spans="2:15">
      <c r="B39" s="32">
        <v>1</v>
      </c>
      <c r="C39" s="43" t="s">
        <v>43</v>
      </c>
      <c r="D39" s="45">
        <f>E8-E23</f>
        <v>0</v>
      </c>
      <c r="E39" s="392">
        <f>E8-E23</f>
        <v>0</v>
      </c>
      <c r="F39" s="392">
        <f>F8-F23</f>
        <v>0</v>
      </c>
      <c r="G39" s="392">
        <f>F23</f>
        <v>0</v>
      </c>
      <c r="H39" s="392">
        <f>E39+F39-G39</f>
        <v>0</v>
      </c>
    </row>
    <row r="40" spans="2:15">
      <c r="B40" s="32">
        <v>2</v>
      </c>
      <c r="C40" s="37" t="s">
        <v>221</v>
      </c>
      <c r="D40" s="45"/>
      <c r="E40" s="392">
        <f>E9-E24</f>
        <v>0</v>
      </c>
      <c r="F40" s="392">
        <f>F9-F24</f>
        <v>0</v>
      </c>
      <c r="G40" s="392">
        <f>G9-G24</f>
        <v>0</v>
      </c>
      <c r="H40" s="392">
        <f t="shared" ref="H40:H47" si="1">E40+F40-G40</f>
        <v>0</v>
      </c>
      <c r="N40" s="23"/>
      <c r="O40" s="23"/>
    </row>
    <row r="41" spans="2:15">
      <c r="B41" s="32">
        <v>3</v>
      </c>
      <c r="C41" s="37" t="s">
        <v>227</v>
      </c>
      <c r="D41" s="45"/>
      <c r="E41" s="392">
        <f t="shared" ref="E41:G47" si="2">E10-E25</f>
        <v>0</v>
      </c>
      <c r="F41" s="392">
        <f t="shared" si="2"/>
        <v>0</v>
      </c>
      <c r="G41" s="392">
        <f t="shared" si="2"/>
        <v>0</v>
      </c>
      <c r="H41" s="392">
        <f t="shared" si="1"/>
        <v>0</v>
      </c>
      <c r="N41" s="23"/>
      <c r="O41" s="23"/>
    </row>
    <row r="42" spans="2:15">
      <c r="B42" s="32">
        <v>4</v>
      </c>
      <c r="C42" s="37" t="s">
        <v>223</v>
      </c>
      <c r="D42" s="45"/>
      <c r="E42" s="392">
        <f t="shared" si="2"/>
        <v>0</v>
      </c>
      <c r="F42" s="392">
        <f t="shared" si="2"/>
        <v>0</v>
      </c>
      <c r="G42" s="392">
        <f t="shared" si="2"/>
        <v>0</v>
      </c>
      <c r="H42" s="392">
        <f t="shared" si="1"/>
        <v>0</v>
      </c>
      <c r="N42" s="23"/>
      <c r="O42" s="23"/>
    </row>
    <row r="43" spans="2:15">
      <c r="B43" s="32">
        <v>5</v>
      </c>
      <c r="C43" s="37" t="s">
        <v>224</v>
      </c>
      <c r="D43" s="45"/>
      <c r="E43" s="392">
        <f t="shared" si="2"/>
        <v>0</v>
      </c>
      <c r="F43" s="392">
        <f t="shared" si="2"/>
        <v>0</v>
      </c>
      <c r="G43" s="392">
        <f t="shared" si="2"/>
        <v>0</v>
      </c>
      <c r="H43" s="392">
        <f t="shared" si="1"/>
        <v>0</v>
      </c>
      <c r="N43" s="23"/>
      <c r="O43" s="23"/>
    </row>
    <row r="44" spans="2:15">
      <c r="B44" s="32">
        <v>1</v>
      </c>
      <c r="C44" s="37" t="s">
        <v>225</v>
      </c>
      <c r="D44" s="45"/>
      <c r="E44" s="392">
        <f t="shared" si="2"/>
        <v>0</v>
      </c>
      <c r="F44" s="392">
        <f t="shared" si="2"/>
        <v>0</v>
      </c>
      <c r="G44" s="392">
        <f t="shared" si="2"/>
        <v>0</v>
      </c>
      <c r="H44" s="392">
        <f t="shared" si="1"/>
        <v>0</v>
      </c>
      <c r="N44" s="23"/>
      <c r="O44" s="23"/>
    </row>
    <row r="45" spans="2:15">
      <c r="B45" s="32">
        <v>2</v>
      </c>
      <c r="C45" s="37"/>
      <c r="D45" s="32"/>
      <c r="E45" s="392">
        <f t="shared" si="2"/>
        <v>0</v>
      </c>
      <c r="F45" s="392">
        <f t="shared" si="2"/>
        <v>0</v>
      </c>
      <c r="G45" s="392">
        <f t="shared" si="2"/>
        <v>0</v>
      </c>
      <c r="H45" s="392">
        <f t="shared" si="1"/>
        <v>0</v>
      </c>
      <c r="N45" s="23"/>
      <c r="O45" s="23"/>
    </row>
    <row r="46" spans="2:15">
      <c r="B46" s="32">
        <v>3</v>
      </c>
      <c r="C46" s="27"/>
      <c r="D46" s="32"/>
      <c r="E46" s="392">
        <f t="shared" si="2"/>
        <v>0</v>
      </c>
      <c r="F46" s="392">
        <f t="shared" si="2"/>
        <v>0</v>
      </c>
      <c r="G46" s="392">
        <f>F30</f>
        <v>0</v>
      </c>
      <c r="H46" s="392">
        <f t="shared" si="1"/>
        <v>0</v>
      </c>
      <c r="N46" s="23"/>
      <c r="O46" s="23"/>
    </row>
    <row r="47" spans="2:15" ht="15.75" thickBot="1">
      <c r="B47" s="41">
        <v>4</v>
      </c>
      <c r="C47" s="42"/>
      <c r="D47" s="41"/>
      <c r="E47" s="392">
        <f t="shared" si="2"/>
        <v>0</v>
      </c>
      <c r="F47" s="392">
        <f t="shared" si="2"/>
        <v>0</v>
      </c>
      <c r="G47" s="392">
        <f>F31</f>
        <v>0</v>
      </c>
      <c r="H47" s="392">
        <f t="shared" si="1"/>
        <v>0</v>
      </c>
      <c r="N47" s="23"/>
      <c r="O47" s="23"/>
    </row>
    <row r="48" spans="2:15" ht="15.75" thickBot="1">
      <c r="B48" s="149"/>
      <c r="C48" s="150" t="s">
        <v>226</v>
      </c>
      <c r="D48" s="151"/>
      <c r="E48" s="152">
        <f>SUM(E39:E47)</f>
        <v>0</v>
      </c>
      <c r="F48" s="152">
        <f>SUM(F39:F47)</f>
        <v>0</v>
      </c>
      <c r="G48" s="152">
        <f>SUM(G39:G47)</f>
        <v>0</v>
      </c>
      <c r="H48" s="153">
        <f>SUM(H39:H47)</f>
        <v>0</v>
      </c>
      <c r="J48" s="44"/>
      <c r="K48" s="28"/>
      <c r="N48" s="46"/>
      <c r="O48" s="23"/>
    </row>
    <row r="49" spans="5:15" s="23" customFormat="1">
      <c r="G49" s="40"/>
      <c r="H49" s="47"/>
      <c r="K49" s="40"/>
    </row>
    <row r="50" spans="5:15">
      <c r="E50" s="28"/>
      <c r="F50" s="29" t="s">
        <v>192</v>
      </c>
      <c r="J50" s="44"/>
      <c r="N50" s="23"/>
      <c r="O50" s="23"/>
    </row>
    <row r="51" spans="5:15" ht="15.75">
      <c r="E51" s="28"/>
      <c r="F51" s="22" t="s">
        <v>412</v>
      </c>
      <c r="J51" s="28"/>
      <c r="N51" s="23"/>
      <c r="O51" s="23"/>
    </row>
    <row r="52" spans="5:15">
      <c r="F52" s="48"/>
      <c r="G52" s="48"/>
      <c r="N52" s="23"/>
      <c r="O52" s="23"/>
    </row>
    <row r="53" spans="5:15">
      <c r="F53" s="48"/>
      <c r="G53" s="48"/>
    </row>
  </sheetData>
  <mergeCells count="18">
    <mergeCell ref="C35:H35"/>
    <mergeCell ref="B37:B38"/>
    <mergeCell ref="C37:C38"/>
    <mergeCell ref="D37:D38"/>
    <mergeCell ref="F37:F38"/>
    <mergeCell ref="G37:G38"/>
    <mergeCell ref="C19:H19"/>
    <mergeCell ref="B21:B22"/>
    <mergeCell ref="C21:C22"/>
    <mergeCell ref="D21:D22"/>
    <mergeCell ref="F21:F22"/>
    <mergeCell ref="G21:G22"/>
    <mergeCell ref="C4:H4"/>
    <mergeCell ref="B6:B7"/>
    <mergeCell ref="C6:C7"/>
    <mergeCell ref="D6:D7"/>
    <mergeCell ref="F6:F7"/>
    <mergeCell ref="G6:G7"/>
  </mergeCells>
  <pageMargins left="0.2" right="0.2" top="0" bottom="0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view="pageBreakPreview" topLeftCell="A16" zoomScaleNormal="100" zoomScaleSheetLayoutView="100" workbookViewId="0">
      <selection activeCell="J20" sqref="J20"/>
    </sheetView>
  </sheetViews>
  <sheetFormatPr defaultColWidth="11.42578125" defaultRowHeight="15"/>
  <cols>
    <col min="1" max="1" width="6.85546875" style="50" customWidth="1"/>
    <col min="2" max="2" width="8.85546875" style="83" customWidth="1"/>
    <col min="3" max="3" width="25.42578125" style="50" customWidth="1"/>
    <col min="4" max="4" width="8.7109375" style="50" customWidth="1"/>
    <col min="5" max="5" width="11.42578125" style="50"/>
    <col min="6" max="6" width="13.5703125" style="50" customWidth="1"/>
    <col min="7" max="16384" width="11.42578125" style="50"/>
  </cols>
  <sheetData>
    <row r="2" spans="2:7" ht="18">
      <c r="B2" s="2" t="s">
        <v>410</v>
      </c>
    </row>
    <row r="3" spans="2:7" ht="18">
      <c r="B3" s="2" t="s">
        <v>411</v>
      </c>
    </row>
    <row r="5" spans="2:7" ht="19.5">
      <c r="B5" s="459" t="s">
        <v>431</v>
      </c>
      <c r="C5" s="459"/>
      <c r="D5" s="459"/>
      <c r="E5" s="459"/>
      <c r="F5" s="459"/>
    </row>
    <row r="9" spans="2:7">
      <c r="B9" s="84" t="s">
        <v>216</v>
      </c>
      <c r="C9" s="85" t="s">
        <v>246</v>
      </c>
      <c r="D9" s="85" t="s">
        <v>231</v>
      </c>
      <c r="E9" s="86" t="s">
        <v>218</v>
      </c>
      <c r="F9" s="86" t="s">
        <v>247</v>
      </c>
      <c r="G9" s="86" t="s">
        <v>232</v>
      </c>
    </row>
    <row r="10" spans="2:7">
      <c r="B10" s="87">
        <v>1</v>
      </c>
      <c r="C10" s="393" t="s">
        <v>424</v>
      </c>
      <c r="D10" s="393" t="s">
        <v>421</v>
      </c>
      <c r="E10" s="394">
        <v>1</v>
      </c>
      <c r="F10" s="394">
        <v>16746.669999999998</v>
      </c>
      <c r="G10" s="397">
        <v>16746.669999999998</v>
      </c>
    </row>
    <row r="11" spans="2:7">
      <c r="B11" s="87">
        <v>2</v>
      </c>
      <c r="C11" s="393" t="s">
        <v>425</v>
      </c>
      <c r="D11" s="393" t="s">
        <v>423</v>
      </c>
      <c r="E11" s="394">
        <v>50850</v>
      </c>
      <c r="F11" s="394">
        <v>8.2083941605839392</v>
      </c>
      <c r="G11" s="397">
        <v>417396</v>
      </c>
    </row>
    <row r="12" spans="2:7">
      <c r="B12" s="87">
        <v>3</v>
      </c>
      <c r="C12" s="393" t="s">
        <v>422</v>
      </c>
      <c r="D12" s="393" t="s">
        <v>423</v>
      </c>
      <c r="E12" s="394">
        <v>8770</v>
      </c>
      <c r="F12" s="394">
        <v>69.53747405660377</v>
      </c>
      <c r="G12" s="397">
        <v>609843.64747641515</v>
      </c>
    </row>
    <row r="13" spans="2:7">
      <c r="B13" s="87"/>
      <c r="C13" s="395"/>
      <c r="D13" s="395"/>
      <c r="E13" s="395"/>
      <c r="F13" s="395"/>
      <c r="G13" s="396"/>
    </row>
    <row r="14" spans="2:7">
      <c r="B14" s="87"/>
      <c r="C14" s="393"/>
      <c r="D14" s="393"/>
      <c r="E14" s="394"/>
      <c r="F14" s="394"/>
      <c r="G14" s="394"/>
    </row>
    <row r="15" spans="2:7">
      <c r="B15" s="87"/>
      <c r="C15" s="393"/>
      <c r="D15" s="393"/>
      <c r="E15" s="394"/>
      <c r="F15" s="394"/>
      <c r="G15" s="394"/>
    </row>
    <row r="16" spans="2:7">
      <c r="B16" s="87"/>
      <c r="C16" s="393"/>
      <c r="D16" s="393"/>
      <c r="E16" s="394"/>
      <c r="F16" s="394"/>
      <c r="G16" s="394"/>
    </row>
    <row r="17" spans="2:7">
      <c r="B17" s="87"/>
      <c r="C17" s="393"/>
      <c r="D17" s="393"/>
      <c r="E17" s="394"/>
      <c r="F17" s="394"/>
      <c r="G17" s="394"/>
    </row>
    <row r="18" spans="2:7">
      <c r="B18" s="87"/>
      <c r="C18" s="393"/>
      <c r="D18" s="393"/>
      <c r="E18" s="394"/>
      <c r="F18" s="394"/>
      <c r="G18" s="394"/>
    </row>
    <row r="19" spans="2:7">
      <c r="B19" s="87"/>
      <c r="C19" s="393"/>
      <c r="D19" s="393"/>
      <c r="E19" s="394"/>
      <c r="F19" s="394"/>
      <c r="G19" s="394"/>
    </row>
    <row r="20" spans="2:7">
      <c r="B20" s="87"/>
      <c r="C20" s="393"/>
      <c r="D20" s="393"/>
      <c r="E20" s="394"/>
      <c r="F20" s="394"/>
      <c r="G20" s="394"/>
    </row>
    <row r="21" spans="2:7">
      <c r="B21" s="87"/>
      <c r="C21" s="393"/>
      <c r="D21" s="393"/>
      <c r="E21" s="394"/>
      <c r="F21" s="394"/>
      <c r="G21" s="394"/>
    </row>
    <row r="22" spans="2:7">
      <c r="B22" s="87"/>
      <c r="C22" s="52"/>
      <c r="D22" s="52"/>
      <c r="E22" s="53"/>
      <c r="F22" s="53"/>
      <c r="G22" s="53"/>
    </row>
    <row r="23" spans="2:7">
      <c r="B23" s="87"/>
      <c r="C23" s="52"/>
      <c r="D23" s="52"/>
      <c r="E23" s="53"/>
      <c r="F23" s="53"/>
      <c r="G23" s="53"/>
    </row>
    <row r="24" spans="2:7">
      <c r="B24" s="87"/>
      <c r="C24" s="52"/>
      <c r="D24" s="52"/>
      <c r="E24" s="53"/>
      <c r="F24" s="53"/>
      <c r="G24" s="53"/>
    </row>
    <row r="25" spans="2:7">
      <c r="B25" s="87"/>
      <c r="C25" s="52"/>
      <c r="D25" s="52"/>
      <c r="E25" s="53"/>
      <c r="F25" s="53"/>
      <c r="G25" s="53"/>
    </row>
    <row r="26" spans="2:7">
      <c r="B26" s="87"/>
      <c r="C26" s="52"/>
      <c r="D26" s="52"/>
      <c r="E26" s="53"/>
      <c r="F26" s="53"/>
      <c r="G26" s="53"/>
    </row>
    <row r="27" spans="2:7">
      <c r="B27" s="87"/>
      <c r="C27" s="52"/>
      <c r="D27" s="52"/>
      <c r="E27" s="53"/>
      <c r="F27" s="53"/>
      <c r="G27" s="53"/>
    </row>
    <row r="28" spans="2:7">
      <c r="B28" s="87"/>
      <c r="C28" s="52"/>
      <c r="D28" s="52"/>
      <c r="E28" s="53"/>
      <c r="F28" s="53"/>
      <c r="G28" s="53"/>
    </row>
    <row r="29" spans="2:7">
      <c r="B29" s="87"/>
      <c r="C29" s="52"/>
      <c r="D29" s="52"/>
      <c r="E29" s="53"/>
      <c r="F29" s="53"/>
      <c r="G29" s="53"/>
    </row>
    <row r="30" spans="2:7">
      <c r="B30" s="87"/>
      <c r="C30" s="52"/>
      <c r="D30" s="52"/>
      <c r="E30" s="53"/>
      <c r="F30" s="53"/>
      <c r="G30" s="53"/>
    </row>
    <row r="31" spans="2:7">
      <c r="B31" s="87"/>
      <c r="C31" s="52"/>
      <c r="D31" s="52"/>
      <c r="E31" s="53"/>
      <c r="F31" s="53"/>
      <c r="G31" s="53"/>
    </row>
    <row r="32" spans="2:7">
      <c r="B32" s="87"/>
      <c r="C32" s="52"/>
      <c r="D32" s="52"/>
      <c r="E32" s="53"/>
      <c r="F32" s="53"/>
      <c r="G32" s="53"/>
    </row>
    <row r="33" spans="2:7">
      <c r="B33" s="87"/>
      <c r="C33" s="52"/>
      <c r="D33" s="52"/>
      <c r="E33" s="53"/>
      <c r="F33" s="53"/>
      <c r="G33" s="53"/>
    </row>
    <row r="34" spans="2:7">
      <c r="B34" s="87"/>
      <c r="C34" s="52"/>
      <c r="D34" s="52"/>
      <c r="E34" s="53"/>
      <c r="F34" s="53"/>
      <c r="G34" s="53"/>
    </row>
    <row r="35" spans="2:7">
      <c r="B35" s="87"/>
      <c r="C35" s="52"/>
      <c r="D35" s="52"/>
      <c r="E35" s="53"/>
      <c r="F35" s="53"/>
      <c r="G35" s="53"/>
    </row>
    <row r="36" spans="2:7">
      <c r="B36" s="87"/>
      <c r="C36" s="52"/>
      <c r="D36" s="52"/>
      <c r="E36" s="53"/>
      <c r="F36" s="53"/>
      <c r="G36" s="53"/>
    </row>
    <row r="37" spans="2:7">
      <c r="B37" s="87"/>
      <c r="C37" s="52"/>
      <c r="D37" s="52"/>
      <c r="E37" s="53"/>
      <c r="F37" s="53"/>
      <c r="G37" s="53"/>
    </row>
    <row r="38" spans="2:7">
      <c r="B38" s="87"/>
      <c r="C38" s="52"/>
      <c r="D38" s="52"/>
      <c r="E38" s="53"/>
      <c r="F38" s="53"/>
      <c r="G38" s="53"/>
    </row>
    <row r="39" spans="2:7">
      <c r="B39" s="87"/>
      <c r="C39" s="52"/>
      <c r="D39" s="52"/>
      <c r="E39" s="53"/>
      <c r="F39" s="53"/>
      <c r="G39" s="53"/>
    </row>
    <row r="40" spans="2:7">
      <c r="B40" s="87"/>
      <c r="C40" s="52"/>
      <c r="D40" s="52"/>
      <c r="E40" s="53"/>
      <c r="F40" s="53"/>
      <c r="G40" s="53"/>
    </row>
    <row r="41" spans="2:7">
      <c r="B41" s="87"/>
      <c r="C41" s="52"/>
      <c r="D41" s="52"/>
      <c r="E41" s="53"/>
      <c r="F41" s="53"/>
      <c r="G41" s="53"/>
    </row>
    <row r="42" spans="2:7">
      <c r="B42" s="87"/>
      <c r="C42" s="52"/>
      <c r="D42" s="52"/>
      <c r="E42" s="53"/>
      <c r="F42" s="53"/>
      <c r="G42" s="53">
        <f>SUM(G10:G41)</f>
        <v>1043986.3174764151</v>
      </c>
    </row>
    <row r="44" spans="2:7" ht="15.75">
      <c r="C44" s="22" t="s">
        <v>234</v>
      </c>
      <c r="E44" s="22" t="s">
        <v>412</v>
      </c>
    </row>
  </sheetData>
  <mergeCells count="1">
    <mergeCell ref="B5:F5"/>
  </mergeCells>
  <pageMargins left="0.45" right="0" top="0.2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2"/>
  <sheetViews>
    <sheetView view="pageBreakPreview" zoomScaleNormal="100" zoomScaleSheetLayoutView="100" workbookViewId="0">
      <selection activeCell="I16" sqref="I16"/>
    </sheetView>
  </sheetViews>
  <sheetFormatPr defaultRowHeight="15"/>
  <cols>
    <col min="1" max="1" width="1.7109375" customWidth="1"/>
    <col min="2" max="2" width="7.7109375" customWidth="1"/>
    <col min="3" max="3" width="11.28515625" customWidth="1"/>
    <col min="4" max="4" width="11.140625" customWidth="1"/>
    <col min="5" max="5" width="10.42578125" customWidth="1"/>
    <col min="6" max="6" width="10.7109375" customWidth="1"/>
    <col min="7" max="7" width="12.42578125" customWidth="1"/>
    <col min="8" max="8" width="10.28515625" customWidth="1"/>
    <col min="9" max="9" width="12.5703125" customWidth="1"/>
  </cols>
  <sheetData>
    <row r="2" spans="2:9" ht="18">
      <c r="B2" s="2" t="s">
        <v>410</v>
      </c>
    </row>
    <row r="3" spans="2:9" ht="18">
      <c r="B3" s="2" t="s">
        <v>411</v>
      </c>
    </row>
    <row r="10" spans="2:9" ht="15" customHeight="1">
      <c r="B10" s="460" t="s">
        <v>426</v>
      </c>
      <c r="C10" s="460"/>
      <c r="D10" s="460"/>
      <c r="E10" s="460"/>
      <c r="F10" s="460"/>
      <c r="G10" s="460"/>
      <c r="H10" s="460"/>
      <c r="I10" s="460"/>
    </row>
    <row r="12" spans="2:9" ht="15.75" thickBot="1"/>
    <row r="13" spans="2:9">
      <c r="B13" s="461" t="s">
        <v>216</v>
      </c>
      <c r="C13" s="464" t="s">
        <v>228</v>
      </c>
      <c r="D13" s="467" t="s">
        <v>248</v>
      </c>
      <c r="E13" s="467" t="s">
        <v>229</v>
      </c>
      <c r="F13" s="467" t="s">
        <v>249</v>
      </c>
      <c r="G13" s="467" t="s">
        <v>427</v>
      </c>
      <c r="H13" s="467" t="s">
        <v>428</v>
      </c>
      <c r="I13" s="471" t="s">
        <v>429</v>
      </c>
    </row>
    <row r="14" spans="2:9">
      <c r="B14" s="462"/>
      <c r="C14" s="465"/>
      <c r="D14" s="468"/>
      <c r="E14" s="468"/>
      <c r="F14" s="468"/>
      <c r="G14" s="468"/>
      <c r="H14" s="468"/>
      <c r="I14" s="472"/>
    </row>
    <row r="15" spans="2:9" ht="15.75" thickBot="1">
      <c r="B15" s="463"/>
      <c r="C15" s="466"/>
      <c r="D15" s="469"/>
      <c r="E15" s="469"/>
      <c r="F15" s="470"/>
      <c r="G15" s="470"/>
      <c r="H15" s="470"/>
      <c r="I15" s="473"/>
    </row>
    <row r="16" spans="2:9">
      <c r="B16" s="388"/>
      <c r="C16" s="385"/>
      <c r="D16" s="386"/>
      <c r="E16" s="386"/>
      <c r="F16" s="390"/>
      <c r="G16" s="390"/>
      <c r="H16" s="390"/>
      <c r="I16" s="390"/>
    </row>
    <row r="17" spans="2:9">
      <c r="B17" s="389"/>
      <c r="C17" s="385"/>
      <c r="D17" s="387"/>
      <c r="E17" s="385"/>
      <c r="F17" s="390"/>
      <c r="G17" s="390"/>
      <c r="H17" s="390"/>
      <c r="I17" s="390"/>
    </row>
    <row r="18" spans="2:9">
      <c r="B18" s="388"/>
      <c r="C18" s="385"/>
      <c r="D18" s="385"/>
      <c r="E18" s="385"/>
      <c r="F18" s="390"/>
      <c r="G18" s="390"/>
      <c r="H18" s="390"/>
      <c r="I18" s="390"/>
    </row>
    <row r="19" spans="2:9">
      <c r="B19" s="389"/>
      <c r="C19" s="385"/>
      <c r="D19" s="385"/>
      <c r="E19" s="385"/>
      <c r="F19" s="390"/>
      <c r="G19" s="390"/>
      <c r="H19" s="390"/>
      <c r="I19" s="390"/>
    </row>
    <row r="20" spans="2:9">
      <c r="B20" s="388"/>
      <c r="C20" s="385"/>
      <c r="D20" s="385"/>
      <c r="E20" s="385"/>
      <c r="F20" s="390"/>
      <c r="G20" s="390"/>
      <c r="H20" s="390"/>
      <c r="I20" s="390"/>
    </row>
    <row r="21" spans="2:9">
      <c r="B21" s="389"/>
      <c r="C21" s="385"/>
      <c r="D21" s="385"/>
      <c r="E21" s="385"/>
      <c r="F21" s="390"/>
      <c r="G21" s="390"/>
      <c r="H21" s="390"/>
      <c r="I21" s="390"/>
    </row>
    <row r="22" spans="2:9">
      <c r="B22" s="78"/>
      <c r="C22" s="27"/>
      <c r="D22" s="27"/>
      <c r="E22" s="27"/>
      <c r="F22" s="27"/>
      <c r="G22" s="27"/>
      <c r="H22" s="27"/>
      <c r="I22" s="222"/>
    </row>
    <row r="23" spans="2:9">
      <c r="B23" s="78"/>
      <c r="C23" s="27"/>
      <c r="D23" s="27"/>
      <c r="E23" s="27"/>
      <c r="F23" s="27"/>
      <c r="G23" s="27"/>
      <c r="H23" s="27"/>
      <c r="I23" s="222"/>
    </row>
    <row r="24" spans="2:9" ht="15.75" thickBot="1">
      <c r="B24" s="81"/>
      <c r="C24" s="42"/>
      <c r="D24" s="42"/>
      <c r="E24" s="42"/>
      <c r="F24" s="42"/>
      <c r="G24" s="42"/>
      <c r="H24" s="42"/>
      <c r="I24" s="223"/>
    </row>
    <row r="25" spans="2:9" ht="15.75" thickBot="1">
      <c r="B25" s="224"/>
      <c r="C25" s="225"/>
      <c r="D25" s="225"/>
      <c r="E25" s="225"/>
      <c r="F25" s="226">
        <f>SUM(F16:F24)</f>
        <v>0</v>
      </c>
      <c r="G25" s="226">
        <f>SUM(G16:G24)</f>
        <v>0</v>
      </c>
      <c r="H25" s="226">
        <f>SUM(H16:H24)</f>
        <v>0</v>
      </c>
      <c r="I25" s="227">
        <f>SUM(I16:I24)</f>
        <v>0</v>
      </c>
    </row>
    <row r="26" spans="2:9">
      <c r="B26" s="228"/>
      <c r="C26" s="228"/>
      <c r="D26" s="228"/>
      <c r="E26" s="228"/>
      <c r="F26" s="229"/>
      <c r="G26" s="229"/>
      <c r="H26" s="229"/>
      <c r="I26" s="229"/>
    </row>
    <row r="27" spans="2:9">
      <c r="B27" s="228"/>
      <c r="C27" s="228"/>
      <c r="D27" s="228"/>
      <c r="E27" s="228"/>
      <c r="F27" s="229"/>
      <c r="G27" s="229"/>
      <c r="H27" s="229"/>
      <c r="I27" s="229"/>
    </row>
    <row r="28" spans="2:9">
      <c r="B28" s="228"/>
      <c r="C28" s="228"/>
      <c r="D28" s="228"/>
      <c r="E28" s="228"/>
      <c r="F28" s="229"/>
      <c r="G28" s="229"/>
      <c r="H28" s="229"/>
      <c r="I28" s="229"/>
    </row>
    <row r="29" spans="2:9">
      <c r="B29" s="228"/>
      <c r="C29" s="228"/>
      <c r="D29" s="228"/>
      <c r="E29" s="228"/>
      <c r="F29" s="229"/>
      <c r="G29" s="229"/>
      <c r="H29" s="229"/>
      <c r="I29" s="229"/>
    </row>
    <row r="30" spans="2:9">
      <c r="B30" s="228"/>
      <c r="C30" s="228"/>
      <c r="D30" s="228"/>
      <c r="E30" s="228"/>
      <c r="F30" s="229"/>
      <c r="G30" s="229"/>
      <c r="H30" s="229"/>
      <c r="I30" s="229"/>
    </row>
    <row r="31" spans="2:9">
      <c r="G31" s="29" t="s">
        <v>192</v>
      </c>
    </row>
    <row r="32" spans="2:9" ht="15.75">
      <c r="G32" s="22" t="s">
        <v>412</v>
      </c>
    </row>
  </sheetData>
  <mergeCells count="9">
    <mergeCell ref="B10:I10"/>
    <mergeCell ref="B13:B15"/>
    <mergeCell ref="C13:C15"/>
    <mergeCell ref="D13:D15"/>
    <mergeCell ref="E13:E15"/>
    <mergeCell ref="F13:F15"/>
    <mergeCell ref="G13:G15"/>
    <mergeCell ref="H13:H15"/>
    <mergeCell ref="I13:I15"/>
  </mergeCells>
  <pageMargins left="0.7" right="0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85"/>
  <sheetViews>
    <sheetView view="pageBreakPreview" topLeftCell="A76" zoomScaleNormal="100" zoomScaleSheetLayoutView="100" workbookViewId="0">
      <selection activeCell="K87" sqref="K87"/>
    </sheetView>
  </sheetViews>
  <sheetFormatPr defaultRowHeight="15"/>
  <cols>
    <col min="1" max="1" width="5.42578125" customWidth="1"/>
    <col min="2" max="2" width="4.42578125" customWidth="1"/>
    <col min="4" max="4" width="11.28515625" customWidth="1"/>
    <col min="5" max="5" width="14.7109375" customWidth="1"/>
    <col min="6" max="6" width="6.140625" customWidth="1"/>
    <col min="7" max="7" width="3.28515625" hidden="1" customWidth="1"/>
    <col min="8" max="8" width="11.28515625" customWidth="1"/>
    <col min="9" max="9" width="8.85546875" customWidth="1"/>
    <col min="10" max="10" width="13.42578125" customWidth="1"/>
    <col min="11" max="11" width="4.7109375" customWidth="1"/>
    <col min="13" max="13" width="53.42578125" customWidth="1"/>
  </cols>
  <sheetData>
    <row r="4" spans="2:13" ht="18">
      <c r="B4" s="55"/>
      <c r="C4" s="2" t="s">
        <v>410</v>
      </c>
      <c r="D4" s="156"/>
      <c r="E4" s="156"/>
      <c r="F4" s="55"/>
      <c r="G4" s="55"/>
      <c r="H4" s="55"/>
      <c r="I4" s="55"/>
      <c r="J4" s="55"/>
    </row>
    <row r="5" spans="2:13" ht="18">
      <c r="B5" s="55"/>
      <c r="C5" s="2" t="s">
        <v>411</v>
      </c>
      <c r="D5" s="156"/>
      <c r="E5" s="156"/>
      <c r="F5" s="55"/>
      <c r="G5" s="55"/>
      <c r="H5" s="55"/>
      <c r="I5" s="55"/>
      <c r="J5" s="55"/>
    </row>
    <row r="6" spans="2:13">
      <c r="B6" s="55"/>
      <c r="C6" s="54"/>
      <c r="D6" s="55"/>
      <c r="E6" s="55"/>
      <c r="F6" s="55"/>
      <c r="G6" s="55"/>
      <c r="H6" s="55"/>
      <c r="I6" s="55"/>
      <c r="J6" s="54" t="s">
        <v>317</v>
      </c>
    </row>
    <row r="7" spans="2:13">
      <c r="B7" s="55"/>
      <c r="C7" s="54"/>
      <c r="D7" s="55"/>
      <c r="E7" s="55"/>
      <c r="F7" s="55"/>
      <c r="G7" s="55"/>
      <c r="H7" s="55"/>
      <c r="I7" s="55"/>
      <c r="J7" s="55"/>
    </row>
    <row r="8" spans="2:13">
      <c r="B8" s="157"/>
      <c r="C8" s="157"/>
      <c r="D8" s="157"/>
      <c r="E8" s="157"/>
      <c r="F8" s="157"/>
      <c r="G8" s="157"/>
      <c r="H8" s="157"/>
      <c r="I8" s="157"/>
      <c r="J8" s="158"/>
      <c r="K8" s="23"/>
      <c r="L8" s="23"/>
      <c r="M8" s="23"/>
    </row>
    <row r="9" spans="2:13" ht="15.75" customHeight="1">
      <c r="B9" s="474" t="s">
        <v>318</v>
      </c>
      <c r="C9" s="475"/>
      <c r="D9" s="475"/>
      <c r="E9" s="475"/>
      <c r="F9" s="475"/>
      <c r="G9" s="475"/>
      <c r="H9" s="475"/>
      <c r="I9" s="475"/>
      <c r="J9" s="475"/>
      <c r="K9" s="159"/>
      <c r="L9" s="159"/>
      <c r="M9" s="159"/>
    </row>
    <row r="10" spans="2:13" ht="26.25" customHeight="1" thickBot="1">
      <c r="B10" s="160"/>
      <c r="C10" s="476" t="s">
        <v>319</v>
      </c>
      <c r="D10" s="476"/>
      <c r="E10" s="476"/>
      <c r="F10" s="476"/>
      <c r="G10" s="477"/>
      <c r="H10" s="161" t="s">
        <v>320</v>
      </c>
      <c r="I10" s="161" t="s">
        <v>321</v>
      </c>
      <c r="J10" s="162" t="s">
        <v>409</v>
      </c>
    </row>
    <row r="11" spans="2:13" ht="16.5" customHeight="1" thickBot="1">
      <c r="B11" s="163">
        <v>1</v>
      </c>
      <c r="C11" s="478" t="s">
        <v>323</v>
      </c>
      <c r="D11" s="479"/>
      <c r="E11" s="479"/>
      <c r="F11" s="479"/>
      <c r="G11" s="479"/>
      <c r="H11" s="164">
        <v>70</v>
      </c>
      <c r="I11" s="164">
        <v>11100</v>
      </c>
      <c r="J11" s="230">
        <f>J12+J13+J14+J15</f>
        <v>0</v>
      </c>
    </row>
    <row r="12" spans="2:13" ht="16.5" customHeight="1">
      <c r="B12" s="165" t="s">
        <v>324</v>
      </c>
      <c r="C12" s="480" t="s">
        <v>325</v>
      </c>
      <c r="D12" s="480"/>
      <c r="E12" s="480"/>
      <c r="F12" s="480"/>
      <c r="G12" s="481"/>
      <c r="H12" s="167" t="s">
        <v>326</v>
      </c>
      <c r="I12" s="166">
        <v>11101</v>
      </c>
      <c r="J12" s="231">
        <v>0</v>
      </c>
    </row>
    <row r="13" spans="2:13" ht="16.5" customHeight="1">
      <c r="B13" s="168" t="s">
        <v>327</v>
      </c>
      <c r="C13" s="480" t="s">
        <v>328</v>
      </c>
      <c r="D13" s="480"/>
      <c r="E13" s="480"/>
      <c r="F13" s="480"/>
      <c r="G13" s="481"/>
      <c r="H13" s="166">
        <v>704</v>
      </c>
      <c r="I13" s="166">
        <v>11102</v>
      </c>
      <c r="J13" s="232"/>
    </row>
    <row r="14" spans="2:13" ht="16.5" customHeight="1">
      <c r="B14" s="168" t="s">
        <v>329</v>
      </c>
      <c r="C14" s="480" t="s">
        <v>330</v>
      </c>
      <c r="D14" s="480"/>
      <c r="E14" s="480"/>
      <c r="F14" s="480"/>
      <c r="G14" s="481"/>
      <c r="H14" s="169">
        <v>705</v>
      </c>
      <c r="I14" s="166">
        <v>11103</v>
      </c>
      <c r="J14" s="232">
        <v>0</v>
      </c>
    </row>
    <row r="15" spans="2:13" ht="16.5" customHeight="1">
      <c r="B15" s="168" t="s">
        <v>139</v>
      </c>
      <c r="C15" s="482" t="s">
        <v>331</v>
      </c>
      <c r="D15" s="480"/>
      <c r="E15" s="480"/>
      <c r="F15" s="480"/>
      <c r="G15" s="166"/>
      <c r="H15" s="169">
        <v>704</v>
      </c>
      <c r="I15" s="170"/>
      <c r="J15" s="232">
        <v>0</v>
      </c>
    </row>
    <row r="16" spans="2:13" ht="16.5" customHeight="1">
      <c r="B16" s="171">
        <v>2</v>
      </c>
      <c r="C16" s="483" t="s">
        <v>332</v>
      </c>
      <c r="D16" s="483"/>
      <c r="E16" s="483"/>
      <c r="F16" s="483"/>
      <c r="G16" s="484"/>
      <c r="H16" s="172">
        <v>708</v>
      </c>
      <c r="I16" s="173">
        <v>11104</v>
      </c>
      <c r="J16" s="233">
        <v>0</v>
      </c>
    </row>
    <row r="17" spans="2:10" ht="16.5" customHeight="1">
      <c r="B17" s="174" t="s">
        <v>324</v>
      </c>
      <c r="C17" s="480" t="s">
        <v>333</v>
      </c>
      <c r="D17" s="480"/>
      <c r="E17" s="480"/>
      <c r="F17" s="480"/>
      <c r="G17" s="481"/>
      <c r="H17" s="166">
        <v>7081</v>
      </c>
      <c r="I17" s="170">
        <v>111041</v>
      </c>
      <c r="J17" s="233">
        <v>0</v>
      </c>
    </row>
    <row r="18" spans="2:10" ht="16.5" customHeight="1">
      <c r="B18" s="174" t="s">
        <v>334</v>
      </c>
      <c r="C18" s="480"/>
      <c r="D18" s="480"/>
      <c r="E18" s="480"/>
      <c r="F18" s="480"/>
      <c r="G18" s="481"/>
      <c r="H18" s="166">
        <v>7082</v>
      </c>
      <c r="I18" s="170">
        <v>111042</v>
      </c>
      <c r="J18" s="233">
        <v>0</v>
      </c>
    </row>
    <row r="19" spans="2:10" ht="16.5" customHeight="1">
      <c r="B19" s="174" t="s">
        <v>335</v>
      </c>
      <c r="C19" s="480" t="s">
        <v>336</v>
      </c>
      <c r="D19" s="480"/>
      <c r="E19" s="480"/>
      <c r="F19" s="480"/>
      <c r="G19" s="481"/>
      <c r="H19" s="166">
        <v>7083</v>
      </c>
      <c r="I19" s="170">
        <v>111043</v>
      </c>
      <c r="J19" s="233">
        <v>0</v>
      </c>
    </row>
    <row r="20" spans="2:10" ht="29.25" customHeight="1">
      <c r="B20" s="175">
        <v>3</v>
      </c>
      <c r="C20" s="483" t="s">
        <v>337</v>
      </c>
      <c r="D20" s="483"/>
      <c r="E20" s="483"/>
      <c r="F20" s="483"/>
      <c r="G20" s="484"/>
      <c r="H20" s="172">
        <v>71</v>
      </c>
      <c r="I20" s="173">
        <v>11201</v>
      </c>
      <c r="J20" s="233">
        <v>0</v>
      </c>
    </row>
    <row r="21" spans="2:10" ht="16.5" customHeight="1">
      <c r="B21" s="176"/>
      <c r="C21" s="485" t="s">
        <v>338</v>
      </c>
      <c r="D21" s="485"/>
      <c r="E21" s="485"/>
      <c r="F21" s="485"/>
      <c r="G21" s="486"/>
      <c r="H21" s="177"/>
      <c r="I21" s="166">
        <v>112011</v>
      </c>
      <c r="J21" s="233"/>
    </row>
    <row r="22" spans="2:10" ht="16.5" customHeight="1">
      <c r="B22" s="176"/>
      <c r="C22" s="485" t="s">
        <v>339</v>
      </c>
      <c r="D22" s="485"/>
      <c r="E22" s="485"/>
      <c r="F22" s="485"/>
      <c r="G22" s="486"/>
      <c r="H22" s="177"/>
      <c r="I22" s="166">
        <v>112012</v>
      </c>
      <c r="J22" s="233">
        <v>0</v>
      </c>
    </row>
    <row r="23" spans="2:10" ht="16.5" customHeight="1">
      <c r="B23" s="178">
        <v>4</v>
      </c>
      <c r="C23" s="487" t="s">
        <v>340</v>
      </c>
      <c r="D23" s="487"/>
      <c r="E23" s="487"/>
      <c r="F23" s="487"/>
      <c r="G23" s="488"/>
      <c r="H23" s="179">
        <v>72</v>
      </c>
      <c r="I23" s="180">
        <v>11300</v>
      </c>
      <c r="J23" s="233">
        <v>32587</v>
      </c>
    </row>
    <row r="24" spans="2:10" ht="16.5" customHeight="1">
      <c r="B24" s="168"/>
      <c r="C24" s="489" t="s">
        <v>341</v>
      </c>
      <c r="D24" s="490"/>
      <c r="E24" s="490"/>
      <c r="F24" s="490"/>
      <c r="G24" s="490"/>
      <c r="H24" s="57"/>
      <c r="I24" s="181">
        <v>11301</v>
      </c>
      <c r="J24" s="233">
        <v>0</v>
      </c>
    </row>
    <row r="25" spans="2:10" ht="16.5" customHeight="1">
      <c r="B25" s="182">
        <v>5</v>
      </c>
      <c r="C25" s="484" t="s">
        <v>342</v>
      </c>
      <c r="D25" s="491"/>
      <c r="E25" s="491"/>
      <c r="F25" s="491"/>
      <c r="G25" s="491"/>
      <c r="H25" s="183">
        <v>73</v>
      </c>
      <c r="I25" s="183">
        <v>11400</v>
      </c>
      <c r="J25" s="233">
        <v>0</v>
      </c>
    </row>
    <row r="26" spans="2:10" ht="16.5" customHeight="1">
      <c r="B26" s="184">
        <v>6</v>
      </c>
      <c r="C26" s="484" t="s">
        <v>343</v>
      </c>
      <c r="D26" s="491"/>
      <c r="E26" s="491"/>
      <c r="F26" s="491"/>
      <c r="G26" s="491"/>
      <c r="H26" s="183">
        <v>75</v>
      </c>
      <c r="I26" s="185">
        <v>11500</v>
      </c>
      <c r="J26" s="233">
        <v>0</v>
      </c>
    </row>
    <row r="27" spans="2:10" ht="16.5" customHeight="1">
      <c r="B27" s="182">
        <v>7</v>
      </c>
      <c r="C27" s="483" t="s">
        <v>344</v>
      </c>
      <c r="D27" s="483"/>
      <c r="E27" s="483"/>
      <c r="F27" s="483"/>
      <c r="G27" s="484"/>
      <c r="H27" s="172">
        <v>77</v>
      </c>
      <c r="I27" s="172">
        <v>11600</v>
      </c>
      <c r="J27" s="233">
        <v>0</v>
      </c>
    </row>
    <row r="28" spans="2:10" ht="16.5" customHeight="1" thickBot="1">
      <c r="B28" s="186" t="s">
        <v>345</v>
      </c>
      <c r="C28" s="492" t="s">
        <v>346</v>
      </c>
      <c r="D28" s="492"/>
      <c r="E28" s="492"/>
      <c r="F28" s="492"/>
      <c r="G28" s="492"/>
      <c r="H28" s="187"/>
      <c r="I28" s="187">
        <v>11800</v>
      </c>
      <c r="J28" s="234">
        <f>J11+J24+J27</f>
        <v>0</v>
      </c>
    </row>
    <row r="29" spans="2:10" ht="16.5" customHeight="1">
      <c r="B29" s="48"/>
      <c r="C29" s="188"/>
      <c r="D29" s="188"/>
      <c r="E29" s="188"/>
      <c r="F29" s="188"/>
      <c r="G29" s="188"/>
      <c r="H29" s="188"/>
      <c r="I29" s="188"/>
      <c r="J29" s="189"/>
    </row>
    <row r="30" spans="2:10" ht="16.5" customHeight="1">
      <c r="B30" s="48"/>
      <c r="C30" s="188"/>
      <c r="D30" s="188"/>
      <c r="E30" s="188"/>
      <c r="F30" s="188"/>
      <c r="G30" s="188"/>
      <c r="H30" s="188"/>
      <c r="I30" s="188"/>
      <c r="J30" s="189"/>
    </row>
    <row r="31" spans="2:10" ht="16.5" customHeight="1">
      <c r="B31" s="48"/>
      <c r="C31" s="188"/>
      <c r="D31" s="188"/>
      <c r="E31" s="188"/>
      <c r="F31" s="188"/>
      <c r="G31" s="188"/>
      <c r="H31" s="188"/>
      <c r="I31" s="188"/>
      <c r="J31" s="189"/>
    </row>
    <row r="32" spans="2:10" ht="16.5" customHeight="1">
      <c r="B32" s="48"/>
      <c r="C32" s="188"/>
      <c r="D32" s="188"/>
      <c r="E32" s="188"/>
      <c r="F32" s="188"/>
      <c r="G32" s="188"/>
      <c r="H32" s="188"/>
      <c r="I32" s="188"/>
      <c r="J32" s="48" t="s">
        <v>58</v>
      </c>
    </row>
    <row r="33" spans="2:10" ht="16.5" customHeight="1">
      <c r="B33" s="48"/>
      <c r="C33" s="188"/>
      <c r="D33" s="188"/>
      <c r="E33" s="188"/>
      <c r="F33" s="188"/>
      <c r="G33" s="188"/>
      <c r="H33" s="188"/>
      <c r="I33" s="188"/>
      <c r="J33" s="22" t="s">
        <v>412</v>
      </c>
    </row>
    <row r="34" spans="2:10" ht="16.5" customHeight="1">
      <c r="B34" s="48"/>
      <c r="C34" s="188"/>
      <c r="D34" s="188"/>
      <c r="E34" s="188"/>
      <c r="F34" s="188"/>
      <c r="G34" s="188"/>
      <c r="H34" s="188"/>
      <c r="I34" s="188"/>
      <c r="J34" s="189"/>
    </row>
    <row r="35" spans="2:10" ht="16.5" customHeight="1">
      <c r="B35" s="48"/>
      <c r="C35" s="188"/>
      <c r="D35" s="188"/>
      <c r="E35" s="188"/>
      <c r="F35" s="188"/>
      <c r="G35" s="188"/>
      <c r="H35" s="188"/>
      <c r="I35" s="188"/>
      <c r="J35" s="189"/>
    </row>
    <row r="36" spans="2:10" ht="16.5" customHeight="1">
      <c r="B36" s="48"/>
      <c r="C36" s="188"/>
      <c r="D36" s="188"/>
      <c r="E36" s="188"/>
      <c r="F36" s="188"/>
      <c r="G36" s="188"/>
      <c r="H36" s="188"/>
      <c r="I36" s="188"/>
      <c r="J36" s="189"/>
    </row>
    <row r="37" spans="2:10" ht="16.5" customHeight="1">
      <c r="B37" s="48"/>
      <c r="C37" s="188"/>
      <c r="D37" s="188"/>
      <c r="E37" s="188"/>
      <c r="F37" s="188"/>
      <c r="G37" s="188"/>
      <c r="H37" s="188"/>
      <c r="I37" s="188"/>
      <c r="J37" s="189"/>
    </row>
    <row r="38" spans="2:10" ht="16.5" customHeight="1">
      <c r="B38" s="48"/>
      <c r="C38" s="188"/>
      <c r="D38" s="188"/>
      <c r="E38" s="188"/>
      <c r="F38" s="188"/>
      <c r="G38" s="188"/>
      <c r="H38" s="188"/>
      <c r="I38" s="188"/>
      <c r="J38" s="189"/>
    </row>
    <row r="39" spans="2:10" ht="16.5" customHeight="1">
      <c r="B39" s="48"/>
      <c r="C39" s="188"/>
      <c r="D39" s="188"/>
      <c r="E39" s="188"/>
      <c r="F39" s="188"/>
      <c r="G39" s="188"/>
      <c r="H39" s="188"/>
      <c r="I39" s="188"/>
      <c r="J39" s="189"/>
    </row>
    <row r="40" spans="2:10" ht="16.5" customHeight="1">
      <c r="B40" s="48"/>
      <c r="C40" s="188"/>
      <c r="D40" s="188"/>
      <c r="E40" s="188"/>
      <c r="F40" s="188"/>
      <c r="G40" s="188"/>
      <c r="H40" s="188"/>
      <c r="I40" s="188"/>
      <c r="J40" s="189"/>
    </row>
    <row r="41" spans="2:10" ht="16.5" customHeight="1">
      <c r="B41" s="48"/>
      <c r="C41" s="188"/>
      <c r="D41" s="188"/>
      <c r="E41" s="188"/>
      <c r="F41" s="188"/>
      <c r="G41" s="188"/>
      <c r="H41" s="188"/>
      <c r="I41" s="188"/>
      <c r="J41" s="189"/>
    </row>
    <row r="42" spans="2:10" ht="16.5" customHeight="1">
      <c r="B42" s="48"/>
      <c r="C42" s="188"/>
      <c r="D42" s="188"/>
      <c r="E42" s="188"/>
      <c r="F42" s="188"/>
      <c r="G42" s="188"/>
      <c r="H42" s="188"/>
      <c r="I42" s="188"/>
      <c r="J42" s="189"/>
    </row>
    <row r="43" spans="2:10" ht="16.5" customHeight="1">
      <c r="B43" s="48"/>
      <c r="C43" s="188"/>
      <c r="D43" s="188"/>
      <c r="E43" s="188"/>
      <c r="F43" s="188"/>
      <c r="G43" s="188"/>
      <c r="H43" s="188"/>
      <c r="I43" s="188"/>
      <c r="J43" s="189"/>
    </row>
    <row r="44" spans="2:10" ht="16.5" customHeight="1">
      <c r="B44" s="48"/>
      <c r="C44" s="188"/>
      <c r="D44" s="188"/>
      <c r="E44" s="188"/>
      <c r="F44" s="188"/>
      <c r="G44" s="188"/>
      <c r="H44" s="188"/>
      <c r="I44" s="188"/>
      <c r="J44" s="189"/>
    </row>
    <row r="45" spans="2:10" ht="16.5" customHeight="1">
      <c r="B45" s="48"/>
      <c r="C45" s="188"/>
      <c r="D45" s="188"/>
      <c r="E45" s="188"/>
      <c r="F45" s="188"/>
      <c r="G45" s="188"/>
      <c r="H45" s="188"/>
      <c r="I45" s="188"/>
      <c r="J45" s="189"/>
    </row>
    <row r="46" spans="2:10" ht="16.5" customHeight="1">
      <c r="B46" s="48"/>
      <c r="C46" s="188"/>
      <c r="D46" s="188"/>
      <c r="E46" s="188"/>
      <c r="F46" s="188"/>
      <c r="G46" s="188"/>
      <c r="H46" s="188"/>
      <c r="I46" s="188"/>
      <c r="J46" s="189"/>
    </row>
    <row r="47" spans="2:10" ht="16.5" customHeight="1">
      <c r="B47" s="48"/>
      <c r="C47" s="188"/>
      <c r="D47" s="188"/>
      <c r="E47" s="188"/>
      <c r="F47" s="188"/>
      <c r="G47" s="188"/>
      <c r="H47" s="188"/>
      <c r="I47" s="188"/>
      <c r="J47" s="189"/>
    </row>
    <row r="48" spans="2:10" ht="18">
      <c r="B48" s="55"/>
      <c r="C48" s="2" t="s">
        <v>410</v>
      </c>
      <c r="D48" s="156"/>
      <c r="E48" s="156"/>
      <c r="F48" s="55"/>
      <c r="G48" s="55"/>
      <c r="H48" s="55"/>
      <c r="I48" s="55"/>
      <c r="J48" s="55"/>
    </row>
    <row r="49" spans="2:13" ht="18">
      <c r="B49" s="55"/>
      <c r="C49" s="2" t="s">
        <v>411</v>
      </c>
      <c r="D49" s="156"/>
      <c r="E49" s="156"/>
      <c r="F49" s="55"/>
      <c r="G49" s="55"/>
      <c r="H49" s="55"/>
      <c r="I49" s="55"/>
      <c r="J49" s="55"/>
    </row>
    <row r="50" spans="2:13">
      <c r="B50" s="55"/>
      <c r="C50" s="54"/>
      <c r="D50" s="55"/>
      <c r="E50" s="55"/>
      <c r="F50" s="55"/>
      <c r="G50" s="55"/>
      <c r="H50" s="55"/>
      <c r="I50" s="55"/>
      <c r="J50" s="54" t="s">
        <v>347</v>
      </c>
    </row>
    <row r="51" spans="2:13" ht="12.75" customHeight="1">
      <c r="B51" s="157"/>
      <c r="C51" s="157"/>
      <c r="D51" s="157"/>
      <c r="E51" s="157"/>
      <c r="F51" s="157"/>
      <c r="G51" s="157"/>
      <c r="H51" s="157"/>
      <c r="I51" s="157"/>
      <c r="J51" s="158"/>
      <c r="K51" s="23"/>
      <c r="L51" s="23"/>
      <c r="M51" s="23"/>
    </row>
    <row r="52" spans="2:13">
      <c r="B52" s="474" t="s">
        <v>318</v>
      </c>
      <c r="C52" s="475"/>
      <c r="D52" s="475"/>
      <c r="E52" s="475"/>
      <c r="F52" s="475"/>
      <c r="G52" s="475"/>
      <c r="H52" s="475"/>
      <c r="I52" s="475"/>
      <c r="J52" s="475"/>
    </row>
    <row r="53" spans="2:13" ht="24.75" customHeight="1" thickBot="1">
      <c r="B53" s="190"/>
      <c r="C53" s="493" t="s">
        <v>348</v>
      </c>
      <c r="D53" s="494"/>
      <c r="E53" s="494"/>
      <c r="F53" s="494"/>
      <c r="G53" s="495"/>
      <c r="H53" s="191" t="s">
        <v>320</v>
      </c>
      <c r="I53" s="191" t="s">
        <v>321</v>
      </c>
      <c r="J53" s="192" t="s">
        <v>322</v>
      </c>
    </row>
    <row r="54" spans="2:13" ht="16.5" customHeight="1">
      <c r="B54" s="193">
        <v>1</v>
      </c>
      <c r="C54" s="496" t="s">
        <v>349</v>
      </c>
      <c r="D54" s="497"/>
      <c r="E54" s="497"/>
      <c r="F54" s="497"/>
      <c r="G54" s="497"/>
      <c r="H54" s="194">
        <v>60</v>
      </c>
      <c r="I54" s="194">
        <v>12100</v>
      </c>
      <c r="J54" s="195">
        <v>0</v>
      </c>
    </row>
    <row r="55" spans="2:13" ht="16.5" customHeight="1">
      <c r="B55" s="196" t="s">
        <v>350</v>
      </c>
      <c r="C55" s="498" t="s">
        <v>351</v>
      </c>
      <c r="D55" s="498" t="s">
        <v>352</v>
      </c>
      <c r="E55" s="498"/>
      <c r="F55" s="498"/>
      <c r="G55" s="498"/>
      <c r="H55" s="197" t="s">
        <v>353</v>
      </c>
      <c r="I55" s="197">
        <v>12101</v>
      </c>
      <c r="J55" s="198">
        <v>19963</v>
      </c>
    </row>
    <row r="56" spans="2:13" ht="12" customHeight="1">
      <c r="B56" s="196" t="s">
        <v>327</v>
      </c>
      <c r="C56" s="498" t="s">
        <v>354</v>
      </c>
      <c r="D56" s="498" t="s">
        <v>352</v>
      </c>
      <c r="E56" s="498"/>
      <c r="F56" s="498"/>
      <c r="G56" s="498"/>
      <c r="H56" s="197"/>
      <c r="I56" s="199">
        <v>12102</v>
      </c>
      <c r="J56" s="198">
        <v>0</v>
      </c>
    </row>
    <row r="57" spans="2:13" ht="16.5" customHeight="1">
      <c r="B57" s="196" t="s">
        <v>329</v>
      </c>
      <c r="C57" s="498" t="s">
        <v>355</v>
      </c>
      <c r="D57" s="498" t="s">
        <v>352</v>
      </c>
      <c r="E57" s="498"/>
      <c r="F57" s="498"/>
      <c r="G57" s="498"/>
      <c r="H57" s="197" t="s">
        <v>356</v>
      </c>
      <c r="I57" s="197">
        <v>12103</v>
      </c>
      <c r="J57" s="198">
        <v>0</v>
      </c>
    </row>
    <row r="58" spans="2:13" ht="16.5" customHeight="1">
      <c r="B58" s="196" t="s">
        <v>357</v>
      </c>
      <c r="C58" s="499" t="s">
        <v>358</v>
      </c>
      <c r="D58" s="498" t="s">
        <v>352</v>
      </c>
      <c r="E58" s="498"/>
      <c r="F58" s="498"/>
      <c r="G58" s="498"/>
      <c r="H58" s="197"/>
      <c r="I58" s="199">
        <v>12104</v>
      </c>
      <c r="J58" s="198">
        <v>0</v>
      </c>
    </row>
    <row r="59" spans="2:13" ht="16.5" customHeight="1">
      <c r="B59" s="196" t="s">
        <v>359</v>
      </c>
      <c r="C59" s="498" t="s">
        <v>360</v>
      </c>
      <c r="D59" s="498" t="s">
        <v>352</v>
      </c>
      <c r="E59" s="498"/>
      <c r="F59" s="498"/>
      <c r="G59" s="498"/>
      <c r="H59" s="197" t="s">
        <v>361</v>
      </c>
      <c r="I59" s="199">
        <v>12105</v>
      </c>
      <c r="J59" s="198">
        <v>0</v>
      </c>
    </row>
    <row r="60" spans="2:13" ht="16.5" customHeight="1">
      <c r="B60" s="200">
        <v>2</v>
      </c>
      <c r="C60" s="500" t="s">
        <v>362</v>
      </c>
      <c r="D60" s="500"/>
      <c r="E60" s="500"/>
      <c r="F60" s="500"/>
      <c r="G60" s="500"/>
      <c r="H60" s="201">
        <v>64</v>
      </c>
      <c r="I60" s="201">
        <v>12200</v>
      </c>
      <c r="J60" s="198"/>
    </row>
    <row r="61" spans="2:13" ht="16.5" customHeight="1">
      <c r="B61" s="202" t="s">
        <v>363</v>
      </c>
      <c r="C61" s="500" t="s">
        <v>364</v>
      </c>
      <c r="D61" s="501"/>
      <c r="E61" s="501"/>
      <c r="F61" s="501"/>
      <c r="G61" s="501"/>
      <c r="H61" s="199">
        <v>641</v>
      </c>
      <c r="I61" s="199">
        <v>12201</v>
      </c>
      <c r="J61" s="203">
        <v>2126</v>
      </c>
    </row>
    <row r="62" spans="2:13" ht="16.5" customHeight="1">
      <c r="B62" s="202" t="s">
        <v>365</v>
      </c>
      <c r="C62" s="501" t="s">
        <v>366</v>
      </c>
      <c r="D62" s="501"/>
      <c r="E62" s="501"/>
      <c r="F62" s="501"/>
      <c r="G62" s="501"/>
      <c r="H62" s="199">
        <v>644</v>
      </c>
      <c r="I62" s="199">
        <v>12202</v>
      </c>
      <c r="J62" s="203">
        <v>341</v>
      </c>
    </row>
    <row r="63" spans="2:13" ht="16.5" customHeight="1">
      <c r="B63" s="200">
        <v>3</v>
      </c>
      <c r="C63" s="500" t="s">
        <v>367</v>
      </c>
      <c r="D63" s="500"/>
      <c r="E63" s="500"/>
      <c r="F63" s="500"/>
      <c r="G63" s="500"/>
      <c r="H63" s="201">
        <v>68</v>
      </c>
      <c r="I63" s="201">
        <v>12300</v>
      </c>
      <c r="J63" s="198"/>
    </row>
    <row r="64" spans="2:13" ht="16.5" customHeight="1">
      <c r="B64" s="200">
        <v>4</v>
      </c>
      <c r="C64" s="500" t="s">
        <v>368</v>
      </c>
      <c r="D64" s="500"/>
      <c r="E64" s="500"/>
      <c r="F64" s="500"/>
      <c r="G64" s="500"/>
      <c r="H64" s="201">
        <v>61</v>
      </c>
      <c r="I64" s="201">
        <v>12400</v>
      </c>
      <c r="J64" s="198">
        <v>3057</v>
      </c>
    </row>
    <row r="65" spans="2:10" ht="16.5" customHeight="1">
      <c r="B65" s="202" t="s">
        <v>324</v>
      </c>
      <c r="C65" s="502" t="s">
        <v>369</v>
      </c>
      <c r="D65" s="502"/>
      <c r="E65" s="502"/>
      <c r="F65" s="502"/>
      <c r="G65" s="502"/>
      <c r="H65" s="197"/>
      <c r="I65" s="197">
        <v>12401</v>
      </c>
      <c r="J65" s="198"/>
    </row>
    <row r="66" spans="2:10" ht="16.5" customHeight="1">
      <c r="B66" s="202" t="s">
        <v>334</v>
      </c>
      <c r="C66" s="502" t="s">
        <v>370</v>
      </c>
      <c r="D66" s="502"/>
      <c r="E66" s="502"/>
      <c r="F66" s="502"/>
      <c r="G66" s="502"/>
      <c r="H66" s="204">
        <v>611</v>
      </c>
      <c r="I66" s="197">
        <v>12402</v>
      </c>
      <c r="J66" s="198"/>
    </row>
    <row r="67" spans="2:10" ht="16.5" customHeight="1">
      <c r="B67" s="202" t="s">
        <v>335</v>
      </c>
      <c r="C67" s="502" t="s">
        <v>371</v>
      </c>
      <c r="D67" s="502"/>
      <c r="E67" s="502"/>
      <c r="F67" s="502"/>
      <c r="G67" s="502"/>
      <c r="H67" s="197">
        <v>613</v>
      </c>
      <c r="I67" s="197">
        <v>12403</v>
      </c>
      <c r="J67" s="203"/>
    </row>
    <row r="68" spans="2:10" ht="16.5" customHeight="1">
      <c r="B68" s="202" t="s">
        <v>372</v>
      </c>
      <c r="C68" s="502" t="s">
        <v>373</v>
      </c>
      <c r="D68" s="502"/>
      <c r="E68" s="502"/>
      <c r="F68" s="502"/>
      <c r="G68" s="502"/>
      <c r="H68" s="204">
        <v>615</v>
      </c>
      <c r="I68" s="197">
        <v>12404</v>
      </c>
      <c r="J68" s="205"/>
    </row>
    <row r="69" spans="2:10" ht="16.5" customHeight="1">
      <c r="B69" s="202" t="s">
        <v>374</v>
      </c>
      <c r="C69" s="502" t="s">
        <v>375</v>
      </c>
      <c r="D69" s="502"/>
      <c r="E69" s="502"/>
      <c r="F69" s="502"/>
      <c r="G69" s="502"/>
      <c r="H69" s="204">
        <v>616</v>
      </c>
      <c r="I69" s="197">
        <v>12405</v>
      </c>
      <c r="J69" s="203"/>
    </row>
    <row r="70" spans="2:10" ht="16.5" customHeight="1">
      <c r="B70" s="202" t="s">
        <v>376</v>
      </c>
      <c r="C70" s="502" t="s">
        <v>377</v>
      </c>
      <c r="D70" s="502"/>
      <c r="E70" s="502"/>
      <c r="F70" s="502"/>
      <c r="G70" s="502"/>
      <c r="H70" s="204">
        <v>617</v>
      </c>
      <c r="I70" s="197">
        <v>12406</v>
      </c>
      <c r="J70" s="203"/>
    </row>
    <row r="71" spans="2:10" ht="16.5" customHeight="1">
      <c r="B71" s="202" t="s">
        <v>378</v>
      </c>
      <c r="C71" s="498" t="s">
        <v>379</v>
      </c>
      <c r="D71" s="498" t="s">
        <v>352</v>
      </c>
      <c r="E71" s="498"/>
      <c r="F71" s="498"/>
      <c r="G71" s="498"/>
      <c r="H71" s="204">
        <v>618</v>
      </c>
      <c r="I71" s="197">
        <v>12407</v>
      </c>
      <c r="J71" s="203">
        <v>3057</v>
      </c>
    </row>
    <row r="72" spans="2:10" ht="16.5" customHeight="1">
      <c r="B72" s="202" t="s">
        <v>380</v>
      </c>
      <c r="C72" s="498" t="s">
        <v>381</v>
      </c>
      <c r="D72" s="498"/>
      <c r="E72" s="498"/>
      <c r="F72" s="498"/>
      <c r="G72" s="498"/>
      <c r="H72" s="204">
        <v>623</v>
      </c>
      <c r="I72" s="197">
        <v>12408</v>
      </c>
      <c r="J72" s="203"/>
    </row>
    <row r="73" spans="2:10" ht="16.5" customHeight="1">
      <c r="B73" s="202" t="s">
        <v>382</v>
      </c>
      <c r="C73" s="498" t="s">
        <v>383</v>
      </c>
      <c r="D73" s="498"/>
      <c r="E73" s="498"/>
      <c r="F73" s="498"/>
      <c r="G73" s="498"/>
      <c r="H73" s="204">
        <v>624</v>
      </c>
      <c r="I73" s="197">
        <v>12409</v>
      </c>
      <c r="J73" s="205"/>
    </row>
    <row r="74" spans="2:10" ht="16.5" customHeight="1">
      <c r="B74" s="202" t="s">
        <v>384</v>
      </c>
      <c r="C74" s="498" t="s">
        <v>385</v>
      </c>
      <c r="D74" s="498"/>
      <c r="E74" s="498"/>
      <c r="F74" s="498"/>
      <c r="G74" s="498"/>
      <c r="H74" s="204">
        <v>625</v>
      </c>
      <c r="I74" s="197">
        <v>12410</v>
      </c>
      <c r="J74" s="203"/>
    </row>
    <row r="75" spans="2:10" ht="16.5" customHeight="1">
      <c r="B75" s="202" t="s">
        <v>386</v>
      </c>
      <c r="C75" s="498" t="s">
        <v>387</v>
      </c>
      <c r="D75" s="498"/>
      <c r="E75" s="498"/>
      <c r="F75" s="498"/>
      <c r="G75" s="498"/>
      <c r="H75" s="204">
        <v>626</v>
      </c>
      <c r="I75" s="197">
        <v>12411</v>
      </c>
      <c r="J75" s="203"/>
    </row>
    <row r="76" spans="2:10" ht="16.5" customHeight="1">
      <c r="B76" s="206" t="s">
        <v>388</v>
      </c>
      <c r="C76" s="498" t="s">
        <v>389</v>
      </c>
      <c r="D76" s="498"/>
      <c r="E76" s="498"/>
      <c r="F76" s="498"/>
      <c r="G76" s="498"/>
      <c r="H76" s="204">
        <v>627</v>
      </c>
      <c r="I76" s="197">
        <v>12412</v>
      </c>
      <c r="J76" s="203"/>
    </row>
    <row r="77" spans="2:10" ht="16.5" customHeight="1">
      <c r="B77" s="202"/>
      <c r="C77" s="503" t="s">
        <v>390</v>
      </c>
      <c r="D77" s="503"/>
      <c r="E77" s="503"/>
      <c r="F77" s="503"/>
      <c r="G77" s="503"/>
      <c r="H77" s="204">
        <v>6271</v>
      </c>
      <c r="I77" s="204">
        <v>124121</v>
      </c>
      <c r="J77" s="203"/>
    </row>
    <row r="78" spans="2:10" ht="16.5" customHeight="1">
      <c r="B78" s="202"/>
      <c r="C78" s="503" t="s">
        <v>391</v>
      </c>
      <c r="D78" s="503"/>
      <c r="E78" s="503"/>
      <c r="F78" s="503"/>
      <c r="G78" s="503"/>
      <c r="H78" s="204">
        <v>6272</v>
      </c>
      <c r="I78" s="204">
        <v>124122</v>
      </c>
      <c r="J78" s="205"/>
    </row>
    <row r="79" spans="2:10" ht="16.5" customHeight="1">
      <c r="B79" s="202" t="s">
        <v>392</v>
      </c>
      <c r="C79" s="498" t="s">
        <v>393</v>
      </c>
      <c r="D79" s="498"/>
      <c r="E79" s="498"/>
      <c r="F79" s="498"/>
      <c r="G79" s="498"/>
      <c r="H79" s="204">
        <v>628</v>
      </c>
      <c r="I79" s="204">
        <v>12413</v>
      </c>
      <c r="J79" s="203"/>
    </row>
    <row r="80" spans="2:10" ht="16.5" customHeight="1">
      <c r="B80" s="200">
        <v>5</v>
      </c>
      <c r="C80" s="499" t="s">
        <v>394</v>
      </c>
      <c r="D80" s="498"/>
      <c r="E80" s="498"/>
      <c r="F80" s="498"/>
      <c r="G80" s="498"/>
      <c r="H80" s="207">
        <v>63</v>
      </c>
      <c r="I80" s="207">
        <v>12500</v>
      </c>
      <c r="J80" s="198"/>
    </row>
    <row r="81" spans="2:10" ht="16.5" customHeight="1">
      <c r="B81" s="202" t="s">
        <v>324</v>
      </c>
      <c r="C81" s="498" t="s">
        <v>395</v>
      </c>
      <c r="D81" s="498"/>
      <c r="E81" s="498"/>
      <c r="F81" s="498"/>
      <c r="G81" s="498"/>
      <c r="H81" s="204">
        <v>632</v>
      </c>
      <c r="I81" s="204">
        <v>12501</v>
      </c>
      <c r="J81" s="198"/>
    </row>
    <row r="82" spans="2:10" ht="16.5" customHeight="1">
      <c r="B82" s="202" t="s">
        <v>334</v>
      </c>
      <c r="C82" s="498" t="s">
        <v>396</v>
      </c>
      <c r="D82" s="498"/>
      <c r="E82" s="498"/>
      <c r="F82" s="498"/>
      <c r="G82" s="498"/>
      <c r="H82" s="204">
        <v>633</v>
      </c>
      <c r="I82" s="204">
        <v>12502</v>
      </c>
      <c r="J82" s="198"/>
    </row>
    <row r="83" spans="2:10" ht="16.5" customHeight="1">
      <c r="B83" s="202" t="s">
        <v>335</v>
      </c>
      <c r="C83" s="498" t="s">
        <v>397</v>
      </c>
      <c r="D83" s="498"/>
      <c r="E83" s="498"/>
      <c r="F83" s="498"/>
      <c r="G83" s="498"/>
      <c r="H83" s="204">
        <v>634</v>
      </c>
      <c r="I83" s="204">
        <v>12503</v>
      </c>
      <c r="J83" s="208"/>
    </row>
    <row r="84" spans="2:10" ht="16.5" customHeight="1">
      <c r="B84" s="202" t="s">
        <v>372</v>
      </c>
      <c r="C84" s="498" t="s">
        <v>398</v>
      </c>
      <c r="D84" s="498"/>
      <c r="E84" s="498"/>
      <c r="F84" s="498"/>
      <c r="G84" s="498"/>
      <c r="H84" s="204" t="s">
        <v>399</v>
      </c>
      <c r="I84" s="204">
        <v>12504</v>
      </c>
      <c r="J84" s="198">
        <v>0</v>
      </c>
    </row>
    <row r="85" spans="2:10" ht="12.75" customHeight="1">
      <c r="B85" s="200" t="s">
        <v>400</v>
      </c>
      <c r="C85" s="500" t="s">
        <v>401</v>
      </c>
      <c r="D85" s="500"/>
      <c r="E85" s="500"/>
      <c r="F85" s="500"/>
      <c r="G85" s="500"/>
      <c r="H85" s="204"/>
      <c r="I85" s="204">
        <v>12600</v>
      </c>
      <c r="J85" s="198">
        <f>J80+++++J64+J63+J60+J55</f>
        <v>23020</v>
      </c>
    </row>
    <row r="86" spans="2:10" ht="16.5" customHeight="1">
      <c r="B86" s="209"/>
      <c r="C86" s="210" t="s">
        <v>402</v>
      </c>
      <c r="D86" s="211"/>
      <c r="E86" s="211"/>
      <c r="F86" s="211"/>
      <c r="G86" s="211"/>
      <c r="H86" s="211"/>
      <c r="I86" s="211"/>
      <c r="J86" s="212" t="s">
        <v>409</v>
      </c>
    </row>
    <row r="87" spans="2:10" ht="16.5" customHeight="1">
      <c r="B87" s="213">
        <v>1</v>
      </c>
      <c r="C87" s="504" t="s">
        <v>403</v>
      </c>
      <c r="D87" s="504"/>
      <c r="E87" s="504"/>
      <c r="F87" s="504"/>
      <c r="G87" s="504"/>
      <c r="H87" s="207"/>
      <c r="I87" s="207">
        <v>14000</v>
      </c>
      <c r="J87" s="214">
        <v>8</v>
      </c>
    </row>
    <row r="88" spans="2:10" ht="16.5" customHeight="1">
      <c r="B88" s="213">
        <v>2</v>
      </c>
      <c r="C88" s="504" t="s">
        <v>404</v>
      </c>
      <c r="D88" s="504"/>
      <c r="E88" s="504"/>
      <c r="F88" s="504"/>
      <c r="G88" s="504"/>
      <c r="H88" s="207"/>
      <c r="I88" s="207">
        <v>15000</v>
      </c>
      <c r="J88" s="215"/>
    </row>
    <row r="89" spans="2:10" ht="16.5" customHeight="1">
      <c r="B89" s="216" t="s">
        <v>324</v>
      </c>
      <c r="C89" s="502" t="s">
        <v>405</v>
      </c>
      <c r="D89" s="502"/>
      <c r="E89" s="502"/>
      <c r="F89" s="502"/>
      <c r="G89" s="502"/>
      <c r="H89" s="207"/>
      <c r="I89" s="204">
        <v>15001</v>
      </c>
      <c r="J89" s="198">
        <v>0</v>
      </c>
    </row>
    <row r="90" spans="2:10" ht="16.5" customHeight="1">
      <c r="B90" s="216"/>
      <c r="C90" s="505" t="s">
        <v>406</v>
      </c>
      <c r="D90" s="505"/>
      <c r="E90" s="505"/>
      <c r="F90" s="505"/>
      <c r="G90" s="505"/>
      <c r="H90" s="207"/>
      <c r="I90" s="204">
        <v>150011</v>
      </c>
      <c r="J90" s="198">
        <v>0</v>
      </c>
    </row>
    <row r="91" spans="2:10" ht="16.5" customHeight="1">
      <c r="B91" s="217" t="s">
        <v>334</v>
      </c>
      <c r="C91" s="502" t="s">
        <v>407</v>
      </c>
      <c r="D91" s="502"/>
      <c r="E91" s="502"/>
      <c r="F91" s="502"/>
      <c r="G91" s="502"/>
      <c r="H91" s="207"/>
      <c r="I91" s="204">
        <v>15002</v>
      </c>
      <c r="J91" s="198">
        <v>0</v>
      </c>
    </row>
    <row r="92" spans="2:10" ht="15.75" thickBot="1">
      <c r="B92" s="218"/>
      <c r="C92" s="506" t="s">
        <v>408</v>
      </c>
      <c r="D92" s="506"/>
      <c r="E92" s="506"/>
      <c r="F92" s="506"/>
      <c r="G92" s="506"/>
      <c r="H92" s="219"/>
      <c r="I92" s="220">
        <v>150021</v>
      </c>
      <c r="J92" s="198">
        <v>0</v>
      </c>
    </row>
    <row r="93" spans="2:10">
      <c r="B93" s="43"/>
      <c r="C93" s="43"/>
      <c r="D93" s="43"/>
      <c r="E93" s="43"/>
      <c r="F93" s="43"/>
      <c r="G93" s="43"/>
      <c r="H93" s="43"/>
      <c r="I93" s="43"/>
      <c r="J93" s="48" t="s">
        <v>58</v>
      </c>
    </row>
    <row r="94" spans="2:10" ht="15.75">
      <c r="B94" s="55"/>
      <c r="C94" s="55"/>
      <c r="D94" s="55"/>
      <c r="E94" s="55"/>
      <c r="F94" s="55"/>
      <c r="G94" s="55"/>
      <c r="H94" s="55"/>
      <c r="I94" s="55"/>
      <c r="J94" s="22" t="s">
        <v>412</v>
      </c>
    </row>
    <row r="95" spans="2:10">
      <c r="B95" s="55"/>
      <c r="C95" s="55"/>
      <c r="D95" s="55"/>
      <c r="E95" s="55"/>
      <c r="F95" s="55"/>
      <c r="G95" s="55"/>
      <c r="H95" s="55"/>
      <c r="I95" s="55"/>
      <c r="J95" s="55"/>
    </row>
    <row r="96" spans="2:10">
      <c r="B96" s="55"/>
      <c r="C96" s="55"/>
      <c r="D96" s="55"/>
      <c r="E96" s="55"/>
      <c r="F96" s="55"/>
      <c r="G96" s="55"/>
      <c r="H96" s="55"/>
      <c r="I96" s="55"/>
      <c r="J96" s="55"/>
    </row>
    <row r="97" spans="2:10">
      <c r="B97" s="55"/>
      <c r="C97" s="55"/>
      <c r="D97" s="55"/>
      <c r="E97" s="55"/>
      <c r="F97" s="55"/>
      <c r="G97" s="55"/>
      <c r="H97" s="55"/>
      <c r="I97" s="55"/>
      <c r="J97" s="55"/>
    </row>
    <row r="98" spans="2:10">
      <c r="B98" s="55"/>
      <c r="C98" s="221"/>
      <c r="D98" s="55"/>
      <c r="E98" s="55"/>
      <c r="F98" s="55"/>
      <c r="G98" s="55"/>
      <c r="H98" s="55"/>
      <c r="I98" s="55"/>
      <c r="J98" s="55"/>
    </row>
    <row r="99" spans="2:10">
      <c r="B99" s="55"/>
      <c r="C99" s="221"/>
      <c r="D99" s="55"/>
      <c r="E99" s="55"/>
      <c r="F99" s="55"/>
      <c r="G99" s="55"/>
      <c r="H99" s="55"/>
      <c r="I99" s="55"/>
      <c r="J99" s="55"/>
    </row>
    <row r="100" spans="2:10">
      <c r="B100" s="55"/>
      <c r="C100" s="221"/>
      <c r="D100" s="55"/>
      <c r="E100" s="55"/>
      <c r="F100" s="55"/>
      <c r="G100" s="55"/>
      <c r="H100" s="55"/>
      <c r="I100" s="55"/>
      <c r="J100" s="55"/>
    </row>
    <row r="101" spans="2:10">
      <c r="B101" s="55"/>
      <c r="C101" s="221"/>
      <c r="D101" s="55"/>
      <c r="E101" s="55"/>
      <c r="F101" s="55"/>
      <c r="G101" s="55"/>
      <c r="H101" s="55"/>
      <c r="I101" s="55"/>
      <c r="J101" s="55"/>
    </row>
    <row r="102" spans="2:10">
      <c r="B102" s="55"/>
      <c r="C102" s="55"/>
      <c r="D102" s="55"/>
      <c r="E102" s="55"/>
      <c r="F102" s="55"/>
      <c r="G102" s="55"/>
      <c r="H102" s="55"/>
      <c r="I102" s="55"/>
      <c r="J102" s="55"/>
    </row>
    <row r="103" spans="2:10">
      <c r="B103" s="55"/>
      <c r="C103" s="55"/>
      <c r="D103" s="55"/>
      <c r="E103" s="55"/>
      <c r="F103" s="55"/>
      <c r="G103" s="55"/>
      <c r="H103" s="55"/>
      <c r="I103" s="55"/>
      <c r="J103" s="55"/>
    </row>
    <row r="104" spans="2:10">
      <c r="B104" s="55"/>
      <c r="C104" s="55"/>
      <c r="D104" s="55"/>
      <c r="E104" s="55"/>
      <c r="F104" s="55"/>
      <c r="G104" s="55"/>
      <c r="H104" s="55"/>
      <c r="I104" s="55"/>
      <c r="J104" s="55"/>
    </row>
    <row r="105" spans="2:10">
      <c r="B105" s="55"/>
      <c r="C105" s="55"/>
      <c r="D105" s="55"/>
      <c r="E105" s="55"/>
      <c r="F105" s="55"/>
      <c r="G105" s="55"/>
      <c r="H105" s="55"/>
      <c r="I105" s="55"/>
      <c r="J105" s="55"/>
    </row>
    <row r="106" spans="2:10">
      <c r="B106" s="55"/>
      <c r="C106" s="55"/>
      <c r="D106" s="55"/>
      <c r="E106" s="55"/>
      <c r="F106" s="55"/>
      <c r="G106" s="55"/>
      <c r="H106" s="55"/>
      <c r="I106" s="55"/>
      <c r="J106" s="55"/>
    </row>
    <row r="107" spans="2:10">
      <c r="B107" s="55"/>
      <c r="C107" s="55"/>
      <c r="D107" s="55"/>
      <c r="E107" s="55"/>
      <c r="F107" s="55"/>
      <c r="G107" s="55"/>
      <c r="H107" s="55"/>
      <c r="I107" s="55"/>
      <c r="J107" s="55"/>
    </row>
    <row r="108" spans="2:10">
      <c r="B108" s="55"/>
      <c r="C108" s="55"/>
      <c r="D108" s="55"/>
      <c r="E108" s="55"/>
      <c r="F108" s="55"/>
      <c r="G108" s="55"/>
      <c r="H108" s="55"/>
      <c r="I108" s="55"/>
      <c r="J108" s="55"/>
    </row>
    <row r="109" spans="2:10">
      <c r="B109" s="55"/>
      <c r="C109" s="55"/>
      <c r="D109" s="55"/>
      <c r="E109" s="55"/>
      <c r="F109" s="55"/>
      <c r="G109" s="55"/>
      <c r="H109" s="55"/>
      <c r="I109" s="55"/>
      <c r="J109" s="55"/>
    </row>
    <row r="110" spans="2:10">
      <c r="B110" s="55"/>
      <c r="C110" s="55"/>
      <c r="D110" s="55"/>
      <c r="E110" s="55"/>
      <c r="F110" s="55"/>
      <c r="G110" s="55"/>
      <c r="H110" s="55"/>
      <c r="I110" s="55"/>
      <c r="J110" s="55"/>
    </row>
    <row r="111" spans="2:10">
      <c r="B111" s="55"/>
      <c r="C111" s="55"/>
      <c r="D111" s="55"/>
      <c r="E111" s="55"/>
      <c r="F111" s="55"/>
      <c r="G111" s="55"/>
      <c r="H111" s="55"/>
      <c r="I111" s="55"/>
      <c r="J111" s="55"/>
    </row>
    <row r="112" spans="2:10">
      <c r="B112" s="55"/>
      <c r="C112" s="55"/>
      <c r="D112" s="55"/>
      <c r="E112" s="55"/>
      <c r="F112" s="55"/>
      <c r="G112" s="55"/>
      <c r="H112" s="55"/>
      <c r="I112" s="55"/>
      <c r="J112" s="55"/>
    </row>
    <row r="113" spans="2:10">
      <c r="B113" s="55"/>
      <c r="C113" s="55"/>
      <c r="D113" s="55"/>
      <c r="E113" s="55"/>
      <c r="F113" s="55"/>
      <c r="G113" s="55"/>
      <c r="H113" s="55"/>
      <c r="I113" s="55"/>
      <c r="J113" s="55"/>
    </row>
    <row r="114" spans="2:10">
      <c r="B114" s="55"/>
      <c r="C114" s="55"/>
      <c r="D114" s="55"/>
      <c r="E114" s="55"/>
      <c r="F114" s="55"/>
      <c r="G114" s="55"/>
      <c r="H114" s="55"/>
      <c r="I114" s="55"/>
      <c r="J114" s="55"/>
    </row>
    <row r="115" spans="2:10">
      <c r="B115" s="55"/>
      <c r="C115" s="55"/>
      <c r="D115" s="55"/>
      <c r="E115" s="55"/>
      <c r="F115" s="55"/>
      <c r="G115" s="55"/>
      <c r="H115" s="55"/>
      <c r="I115" s="55"/>
      <c r="J115" s="55"/>
    </row>
    <row r="116" spans="2:10">
      <c r="B116" s="55"/>
      <c r="C116" s="55"/>
      <c r="D116" s="55"/>
      <c r="E116" s="55"/>
      <c r="F116" s="55"/>
      <c r="G116" s="55"/>
      <c r="H116" s="55"/>
      <c r="I116" s="55"/>
      <c r="J116" s="55"/>
    </row>
    <row r="117" spans="2:10">
      <c r="B117" s="55"/>
      <c r="C117" s="55"/>
      <c r="D117" s="55"/>
      <c r="E117" s="55"/>
      <c r="F117" s="55"/>
      <c r="G117" s="55"/>
      <c r="H117" s="55"/>
      <c r="I117" s="55"/>
      <c r="J117" s="55"/>
    </row>
    <row r="118" spans="2:10">
      <c r="B118" s="55"/>
      <c r="C118" s="55"/>
      <c r="D118" s="55"/>
      <c r="E118" s="55"/>
      <c r="F118" s="55"/>
      <c r="G118" s="55"/>
      <c r="H118" s="55"/>
      <c r="I118" s="55"/>
      <c r="J118" s="55"/>
    </row>
    <row r="119" spans="2:10">
      <c r="B119" s="55"/>
      <c r="C119" s="55"/>
      <c r="D119" s="55"/>
      <c r="E119" s="55"/>
      <c r="F119" s="55"/>
      <c r="G119" s="55"/>
      <c r="H119" s="55"/>
      <c r="I119" s="55"/>
      <c r="J119" s="55"/>
    </row>
    <row r="120" spans="2:10">
      <c r="B120" s="55"/>
      <c r="C120" s="55"/>
      <c r="D120" s="55"/>
      <c r="E120" s="55"/>
      <c r="F120" s="55"/>
      <c r="G120" s="55"/>
      <c r="H120" s="55"/>
      <c r="I120" s="55"/>
      <c r="J120" s="55"/>
    </row>
    <row r="121" spans="2:10">
      <c r="B121" s="55"/>
      <c r="C121" s="55"/>
      <c r="D121" s="55"/>
      <c r="E121" s="55"/>
      <c r="F121" s="55"/>
      <c r="G121" s="55"/>
      <c r="H121" s="55"/>
      <c r="I121" s="55"/>
      <c r="J121" s="55"/>
    </row>
    <row r="122" spans="2:10">
      <c r="B122" s="55"/>
      <c r="C122" s="55"/>
      <c r="D122" s="55"/>
      <c r="E122" s="55"/>
      <c r="F122" s="55"/>
      <c r="G122" s="55"/>
      <c r="H122" s="55"/>
      <c r="I122" s="55"/>
      <c r="J122" s="55"/>
    </row>
    <row r="123" spans="2:10">
      <c r="B123" s="55"/>
      <c r="C123" s="55"/>
      <c r="D123" s="55"/>
      <c r="E123" s="55"/>
      <c r="F123" s="55"/>
      <c r="G123" s="55"/>
      <c r="H123" s="55"/>
      <c r="I123" s="55"/>
      <c r="J123" s="55"/>
    </row>
    <row r="124" spans="2:10">
      <c r="B124" s="55"/>
      <c r="C124" s="55"/>
      <c r="D124" s="55"/>
      <c r="E124" s="55"/>
      <c r="F124" s="55"/>
      <c r="G124" s="55"/>
      <c r="H124" s="55"/>
      <c r="I124" s="55"/>
      <c r="J124" s="55"/>
    </row>
    <row r="125" spans="2:10">
      <c r="B125" s="55"/>
      <c r="C125" s="55"/>
      <c r="D125" s="55"/>
      <c r="E125" s="55"/>
      <c r="F125" s="55"/>
      <c r="G125" s="55"/>
      <c r="H125" s="55"/>
      <c r="I125" s="55"/>
      <c r="J125" s="55"/>
    </row>
    <row r="126" spans="2:10">
      <c r="B126" s="55"/>
      <c r="C126" s="55"/>
      <c r="D126" s="55"/>
      <c r="E126" s="55"/>
      <c r="F126" s="55"/>
      <c r="G126" s="55"/>
      <c r="H126" s="55"/>
      <c r="I126" s="55"/>
      <c r="J126" s="55"/>
    </row>
    <row r="127" spans="2:10">
      <c r="B127" s="55"/>
      <c r="C127" s="55"/>
      <c r="D127" s="55"/>
      <c r="E127" s="55"/>
      <c r="F127" s="55"/>
      <c r="G127" s="55"/>
      <c r="H127" s="55"/>
      <c r="I127" s="55"/>
      <c r="J127" s="55"/>
    </row>
    <row r="128" spans="2:10">
      <c r="B128" s="55"/>
      <c r="C128" s="55"/>
      <c r="D128" s="55"/>
      <c r="E128" s="55"/>
      <c r="F128" s="55"/>
      <c r="G128" s="55"/>
      <c r="H128" s="55"/>
      <c r="I128" s="55"/>
      <c r="J128" s="55"/>
    </row>
    <row r="129" spans="2:10">
      <c r="B129" s="55"/>
      <c r="C129" s="55"/>
      <c r="D129" s="55"/>
      <c r="E129" s="55"/>
      <c r="F129" s="55"/>
      <c r="G129" s="55"/>
      <c r="H129" s="55"/>
      <c r="I129" s="55"/>
      <c r="J129" s="55"/>
    </row>
    <row r="130" spans="2:10">
      <c r="B130" s="55"/>
      <c r="C130" s="55"/>
      <c r="D130" s="55"/>
      <c r="E130" s="55"/>
      <c r="F130" s="55"/>
      <c r="G130" s="55"/>
      <c r="H130" s="55"/>
      <c r="I130" s="55"/>
      <c r="J130" s="55"/>
    </row>
    <row r="131" spans="2:10">
      <c r="B131" s="55"/>
      <c r="C131" s="55"/>
      <c r="D131" s="55"/>
      <c r="E131" s="55"/>
      <c r="F131" s="55"/>
      <c r="G131" s="55"/>
      <c r="H131" s="55"/>
      <c r="I131" s="55"/>
      <c r="J131" s="55"/>
    </row>
    <row r="132" spans="2:10">
      <c r="B132" s="55"/>
      <c r="C132" s="55"/>
      <c r="D132" s="55"/>
      <c r="E132" s="55"/>
      <c r="F132" s="55"/>
      <c r="G132" s="55"/>
      <c r="H132" s="55"/>
      <c r="I132" s="55"/>
      <c r="J132" s="55"/>
    </row>
    <row r="133" spans="2:10">
      <c r="B133" s="55"/>
      <c r="C133" s="55"/>
      <c r="D133" s="55"/>
      <c r="E133" s="55"/>
      <c r="F133" s="55"/>
      <c r="G133" s="55"/>
      <c r="H133" s="55"/>
      <c r="I133" s="55"/>
      <c r="J133" s="55"/>
    </row>
    <row r="134" spans="2:10">
      <c r="B134" s="55"/>
      <c r="C134" s="55"/>
      <c r="D134" s="55"/>
      <c r="E134" s="55"/>
      <c r="F134" s="55"/>
      <c r="G134" s="55"/>
      <c r="H134" s="55"/>
      <c r="I134" s="55"/>
      <c r="J134" s="55"/>
    </row>
    <row r="135" spans="2:10">
      <c r="B135" s="55"/>
      <c r="C135" s="55"/>
      <c r="D135" s="55"/>
      <c r="E135" s="55"/>
      <c r="F135" s="55"/>
      <c r="G135" s="55"/>
      <c r="H135" s="55"/>
      <c r="I135" s="55"/>
      <c r="J135" s="55"/>
    </row>
    <row r="136" spans="2:10">
      <c r="B136" s="55"/>
      <c r="C136" s="55"/>
      <c r="D136" s="55"/>
      <c r="E136" s="55"/>
      <c r="F136" s="55"/>
      <c r="G136" s="55"/>
      <c r="H136" s="55"/>
      <c r="I136" s="55"/>
      <c r="J136" s="55"/>
    </row>
    <row r="137" spans="2:10">
      <c r="B137" s="55"/>
      <c r="C137" s="55"/>
      <c r="D137" s="55"/>
      <c r="E137" s="55"/>
      <c r="F137" s="55"/>
      <c r="G137" s="55"/>
      <c r="H137" s="55"/>
      <c r="I137" s="55"/>
      <c r="J137" s="55"/>
    </row>
    <row r="138" spans="2:10">
      <c r="B138" s="55"/>
      <c r="C138" s="55"/>
      <c r="D138" s="55"/>
      <c r="E138" s="55"/>
      <c r="F138" s="55"/>
      <c r="G138" s="55"/>
      <c r="H138" s="55"/>
      <c r="I138" s="55"/>
      <c r="J138" s="55"/>
    </row>
    <row r="139" spans="2:10">
      <c r="B139" s="55"/>
      <c r="C139" s="55"/>
      <c r="D139" s="55"/>
      <c r="E139" s="55"/>
      <c r="F139" s="55"/>
      <c r="G139" s="55"/>
      <c r="H139" s="55"/>
      <c r="I139" s="55"/>
      <c r="J139" s="55"/>
    </row>
    <row r="140" spans="2:10">
      <c r="B140" s="55"/>
      <c r="C140" s="55"/>
      <c r="D140" s="55"/>
      <c r="E140" s="55"/>
      <c r="F140" s="55"/>
      <c r="G140" s="55"/>
      <c r="H140" s="55"/>
      <c r="I140" s="55"/>
      <c r="J140" s="55"/>
    </row>
    <row r="141" spans="2:10">
      <c r="B141" s="55"/>
      <c r="C141" s="55"/>
      <c r="D141" s="55"/>
      <c r="E141" s="55"/>
      <c r="F141" s="55"/>
      <c r="G141" s="55"/>
      <c r="H141" s="55"/>
      <c r="I141" s="55"/>
      <c r="J141" s="55"/>
    </row>
    <row r="142" spans="2:10">
      <c r="B142" s="55"/>
      <c r="C142" s="55"/>
      <c r="D142" s="55"/>
      <c r="E142" s="55"/>
      <c r="F142" s="55"/>
      <c r="G142" s="55"/>
      <c r="H142" s="55"/>
      <c r="I142" s="55"/>
      <c r="J142" s="55"/>
    </row>
    <row r="143" spans="2:10">
      <c r="B143" s="55"/>
      <c r="C143" s="55"/>
      <c r="D143" s="55"/>
      <c r="E143" s="55"/>
      <c r="F143" s="55"/>
      <c r="G143" s="55"/>
      <c r="H143" s="55"/>
      <c r="I143" s="55"/>
      <c r="J143" s="55"/>
    </row>
    <row r="144" spans="2:10">
      <c r="B144" s="55"/>
      <c r="C144" s="55"/>
      <c r="D144" s="55"/>
      <c r="E144" s="55"/>
      <c r="F144" s="55"/>
      <c r="G144" s="55"/>
      <c r="H144" s="55"/>
      <c r="I144" s="55"/>
      <c r="J144" s="55"/>
    </row>
    <row r="145" spans="2:10">
      <c r="B145" s="55"/>
      <c r="C145" s="55"/>
      <c r="D145" s="55"/>
      <c r="E145" s="55"/>
      <c r="F145" s="55"/>
      <c r="G145" s="55"/>
      <c r="H145" s="55"/>
      <c r="I145" s="55"/>
      <c r="J145" s="55"/>
    </row>
    <row r="146" spans="2:10">
      <c r="B146" s="55"/>
      <c r="C146" s="55"/>
      <c r="D146" s="55"/>
      <c r="E146" s="55"/>
      <c r="F146" s="55"/>
      <c r="G146" s="55"/>
      <c r="H146" s="55"/>
      <c r="I146" s="55"/>
      <c r="J146" s="55"/>
    </row>
    <row r="147" spans="2:10">
      <c r="B147" s="55"/>
      <c r="C147" s="55"/>
      <c r="D147" s="55"/>
      <c r="E147" s="55"/>
      <c r="F147" s="55"/>
      <c r="G147" s="55"/>
      <c r="H147" s="55"/>
      <c r="I147" s="55"/>
      <c r="J147" s="55"/>
    </row>
    <row r="148" spans="2:10">
      <c r="B148" s="55"/>
      <c r="C148" s="55"/>
      <c r="D148" s="55"/>
      <c r="E148" s="55"/>
      <c r="F148" s="55"/>
      <c r="G148" s="55"/>
      <c r="H148" s="55"/>
      <c r="I148" s="55"/>
      <c r="J148" s="55"/>
    </row>
    <row r="149" spans="2:10">
      <c r="B149" s="55"/>
      <c r="C149" s="55"/>
      <c r="D149" s="55"/>
      <c r="E149" s="55"/>
      <c r="F149" s="55"/>
      <c r="G149" s="55"/>
      <c r="H149" s="55"/>
      <c r="I149" s="55"/>
      <c r="J149" s="55"/>
    </row>
    <row r="150" spans="2:10">
      <c r="B150" s="55"/>
      <c r="C150" s="55"/>
      <c r="D150" s="55"/>
      <c r="E150" s="55"/>
      <c r="F150" s="55"/>
      <c r="G150" s="55"/>
      <c r="H150" s="55"/>
      <c r="I150" s="55"/>
      <c r="J150" s="55"/>
    </row>
    <row r="151" spans="2:10">
      <c r="B151" s="55"/>
      <c r="C151" s="55"/>
      <c r="D151" s="55"/>
      <c r="E151" s="55"/>
      <c r="F151" s="55"/>
      <c r="G151" s="55"/>
      <c r="H151" s="55"/>
      <c r="I151" s="55"/>
      <c r="J151" s="55"/>
    </row>
    <row r="152" spans="2:10">
      <c r="B152" s="55"/>
      <c r="C152" s="55"/>
      <c r="D152" s="55"/>
      <c r="E152" s="55"/>
      <c r="F152" s="55"/>
      <c r="G152" s="55"/>
      <c r="H152" s="55"/>
      <c r="I152" s="55"/>
      <c r="J152" s="55"/>
    </row>
    <row r="153" spans="2:10">
      <c r="B153" s="55"/>
      <c r="C153" s="55"/>
      <c r="D153" s="55"/>
      <c r="E153" s="55"/>
      <c r="F153" s="55"/>
      <c r="G153" s="55"/>
      <c r="H153" s="55"/>
      <c r="I153" s="55"/>
      <c r="J153" s="55"/>
    </row>
    <row r="154" spans="2:10">
      <c r="B154" s="55"/>
      <c r="C154" s="55"/>
      <c r="D154" s="55"/>
      <c r="E154" s="55"/>
      <c r="F154" s="55"/>
      <c r="G154" s="55"/>
      <c r="H154" s="55"/>
      <c r="I154" s="55"/>
      <c r="J154" s="55"/>
    </row>
    <row r="155" spans="2:10">
      <c r="B155" s="55"/>
      <c r="C155" s="55"/>
      <c r="D155" s="55"/>
      <c r="E155" s="55"/>
      <c r="F155" s="55"/>
      <c r="G155" s="55"/>
      <c r="H155" s="55"/>
      <c r="I155" s="55"/>
      <c r="J155" s="55"/>
    </row>
    <row r="156" spans="2:10">
      <c r="B156" s="55"/>
      <c r="C156" s="55"/>
      <c r="D156" s="55"/>
      <c r="E156" s="55"/>
      <c r="F156" s="55"/>
      <c r="G156" s="55"/>
      <c r="H156" s="55"/>
      <c r="I156" s="55"/>
      <c r="J156" s="55"/>
    </row>
    <row r="157" spans="2:10">
      <c r="B157" s="55"/>
      <c r="C157" s="55"/>
      <c r="D157" s="55"/>
      <c r="E157" s="55"/>
      <c r="F157" s="55"/>
      <c r="G157" s="55"/>
      <c r="H157" s="55"/>
      <c r="I157" s="55"/>
      <c r="J157" s="55"/>
    </row>
    <row r="158" spans="2:10">
      <c r="B158" s="55"/>
      <c r="C158" s="55"/>
      <c r="D158" s="55"/>
      <c r="E158" s="55"/>
      <c r="F158" s="55"/>
      <c r="G158" s="55"/>
      <c r="H158" s="55"/>
      <c r="I158" s="55"/>
      <c r="J158" s="55"/>
    </row>
    <row r="159" spans="2:10">
      <c r="B159" s="55"/>
      <c r="C159" s="55"/>
      <c r="D159" s="55"/>
      <c r="E159" s="55"/>
      <c r="F159" s="55"/>
      <c r="G159" s="55"/>
      <c r="H159" s="55"/>
      <c r="I159" s="55"/>
      <c r="J159" s="55"/>
    </row>
    <row r="160" spans="2:10">
      <c r="B160" s="55"/>
      <c r="C160" s="55"/>
      <c r="D160" s="55"/>
      <c r="E160" s="55"/>
      <c r="F160" s="55"/>
      <c r="G160" s="55"/>
      <c r="H160" s="55"/>
      <c r="I160" s="55"/>
      <c r="J160" s="55"/>
    </row>
    <row r="161" spans="2:10">
      <c r="B161" s="55"/>
      <c r="C161" s="55"/>
      <c r="D161" s="55"/>
      <c r="E161" s="55"/>
      <c r="F161" s="55"/>
      <c r="G161" s="55"/>
      <c r="H161" s="55"/>
      <c r="I161" s="55"/>
      <c r="J161" s="55"/>
    </row>
    <row r="162" spans="2:10">
      <c r="B162" s="55"/>
      <c r="C162" s="55"/>
      <c r="D162" s="55"/>
      <c r="E162" s="55"/>
      <c r="F162" s="55"/>
      <c r="G162" s="55"/>
      <c r="H162" s="55"/>
      <c r="I162" s="55"/>
      <c r="J162" s="55"/>
    </row>
    <row r="163" spans="2:10">
      <c r="B163" s="55"/>
      <c r="C163" s="55"/>
      <c r="D163" s="55"/>
      <c r="E163" s="55"/>
      <c r="F163" s="55"/>
      <c r="G163" s="55"/>
      <c r="H163" s="55"/>
      <c r="I163" s="55"/>
      <c r="J163" s="55"/>
    </row>
    <row r="164" spans="2:10">
      <c r="B164" s="55"/>
      <c r="C164" s="55"/>
      <c r="D164" s="55"/>
      <c r="E164" s="55"/>
      <c r="F164" s="55"/>
      <c r="G164" s="55"/>
      <c r="H164" s="55"/>
      <c r="I164" s="55"/>
      <c r="J164" s="55"/>
    </row>
    <row r="165" spans="2:10">
      <c r="B165" s="55"/>
      <c r="C165" s="55"/>
      <c r="D165" s="55"/>
      <c r="E165" s="55"/>
      <c r="F165" s="55"/>
      <c r="G165" s="55"/>
      <c r="H165" s="55"/>
      <c r="I165" s="55"/>
      <c r="J165" s="55"/>
    </row>
    <row r="166" spans="2:10">
      <c r="B166" s="55"/>
      <c r="C166" s="55"/>
      <c r="D166" s="55"/>
      <c r="E166" s="55"/>
      <c r="F166" s="55"/>
      <c r="G166" s="55"/>
      <c r="H166" s="55"/>
      <c r="I166" s="55"/>
      <c r="J166" s="55"/>
    </row>
    <row r="167" spans="2:10">
      <c r="B167" s="55"/>
      <c r="C167" s="55"/>
      <c r="D167" s="55"/>
      <c r="E167" s="55"/>
      <c r="F167" s="55"/>
      <c r="G167" s="55"/>
      <c r="H167" s="55"/>
      <c r="I167" s="55"/>
      <c r="J167" s="55"/>
    </row>
    <row r="168" spans="2:10">
      <c r="B168" s="55"/>
      <c r="C168" s="55"/>
      <c r="D168" s="55"/>
      <c r="E168" s="55"/>
      <c r="F168" s="55"/>
      <c r="G168" s="55"/>
      <c r="H168" s="55"/>
      <c r="I168" s="55"/>
      <c r="J168" s="55"/>
    </row>
    <row r="169" spans="2:10">
      <c r="B169" s="55"/>
      <c r="C169" s="55"/>
      <c r="D169" s="55"/>
      <c r="E169" s="55"/>
      <c r="F169" s="55"/>
      <c r="G169" s="55"/>
      <c r="H169" s="55"/>
      <c r="I169" s="55"/>
      <c r="J169" s="55"/>
    </row>
    <row r="170" spans="2:10">
      <c r="B170" s="55"/>
      <c r="C170" s="55"/>
      <c r="D170" s="55"/>
      <c r="E170" s="55"/>
      <c r="F170" s="55"/>
      <c r="G170" s="55"/>
      <c r="H170" s="55"/>
      <c r="I170" s="55"/>
      <c r="J170" s="55"/>
    </row>
    <row r="171" spans="2:10">
      <c r="B171" s="55"/>
      <c r="C171" s="55"/>
      <c r="D171" s="55"/>
      <c r="E171" s="55"/>
      <c r="F171" s="55"/>
      <c r="G171" s="55"/>
      <c r="H171" s="55"/>
      <c r="I171" s="55"/>
      <c r="J171" s="55"/>
    </row>
    <row r="172" spans="2:10">
      <c r="B172" s="55"/>
      <c r="C172" s="55"/>
      <c r="D172" s="55"/>
      <c r="E172" s="55"/>
      <c r="F172" s="55"/>
      <c r="G172" s="55"/>
      <c r="H172" s="55"/>
      <c r="I172" s="55"/>
      <c r="J172" s="55"/>
    </row>
    <row r="173" spans="2:10">
      <c r="B173" s="55"/>
      <c r="C173" s="55"/>
      <c r="D173" s="55"/>
      <c r="E173" s="55"/>
      <c r="F173" s="55"/>
      <c r="G173" s="55"/>
      <c r="H173" s="55"/>
      <c r="I173" s="55"/>
      <c r="J173" s="55"/>
    </row>
    <row r="174" spans="2:10">
      <c r="B174" s="55"/>
      <c r="C174" s="55"/>
      <c r="D174" s="55"/>
      <c r="E174" s="55"/>
      <c r="F174" s="55"/>
      <c r="G174" s="55"/>
      <c r="H174" s="55"/>
      <c r="I174" s="55"/>
      <c r="J174" s="55"/>
    </row>
    <row r="175" spans="2:10">
      <c r="B175" s="55"/>
      <c r="C175" s="55"/>
      <c r="D175" s="55"/>
      <c r="E175" s="55"/>
      <c r="F175" s="55"/>
      <c r="G175" s="55"/>
      <c r="H175" s="55"/>
      <c r="I175" s="55"/>
      <c r="J175" s="55"/>
    </row>
    <row r="176" spans="2:10">
      <c r="B176" s="55"/>
      <c r="C176" s="55"/>
      <c r="D176" s="55"/>
      <c r="E176" s="55"/>
      <c r="F176" s="55"/>
      <c r="G176" s="55"/>
      <c r="H176" s="55"/>
      <c r="I176" s="55"/>
      <c r="J176" s="55"/>
    </row>
    <row r="177" spans="2:10">
      <c r="B177" s="55"/>
      <c r="C177" s="55"/>
      <c r="D177" s="55"/>
      <c r="E177" s="55"/>
      <c r="F177" s="55"/>
      <c r="G177" s="55"/>
      <c r="H177" s="55"/>
      <c r="I177" s="55"/>
      <c r="J177" s="55"/>
    </row>
    <row r="178" spans="2:10">
      <c r="B178" s="55"/>
      <c r="C178" s="55"/>
      <c r="D178" s="55"/>
      <c r="E178" s="55"/>
      <c r="F178" s="55"/>
      <c r="G178" s="55"/>
      <c r="H178" s="55"/>
      <c r="I178" s="55"/>
      <c r="J178" s="55"/>
    </row>
    <row r="179" spans="2:10">
      <c r="B179" s="55"/>
      <c r="C179" s="55"/>
      <c r="D179" s="55"/>
      <c r="E179" s="55"/>
      <c r="F179" s="55"/>
      <c r="G179" s="55"/>
      <c r="H179" s="55"/>
      <c r="I179" s="55"/>
      <c r="J179" s="55"/>
    </row>
    <row r="180" spans="2:10">
      <c r="B180" s="55"/>
      <c r="C180" s="55"/>
      <c r="D180" s="55"/>
      <c r="E180" s="55"/>
      <c r="F180" s="55"/>
      <c r="G180" s="55"/>
      <c r="H180" s="55"/>
      <c r="I180" s="55"/>
      <c r="J180" s="55"/>
    </row>
    <row r="181" spans="2:10">
      <c r="B181" s="55"/>
      <c r="C181" s="55"/>
      <c r="D181" s="55"/>
      <c r="E181" s="55"/>
      <c r="F181" s="55"/>
      <c r="G181" s="55"/>
      <c r="H181" s="55"/>
      <c r="I181" s="55"/>
      <c r="J181" s="55"/>
    </row>
    <row r="182" spans="2:10">
      <c r="B182" s="55"/>
      <c r="C182" s="55"/>
      <c r="D182" s="55"/>
      <c r="E182" s="55"/>
      <c r="F182" s="55"/>
      <c r="G182" s="55"/>
      <c r="H182" s="55"/>
      <c r="I182" s="55"/>
      <c r="J182" s="55"/>
    </row>
    <row r="183" spans="2:10">
      <c r="B183" s="55"/>
      <c r="C183" s="55"/>
      <c r="D183" s="55"/>
      <c r="E183" s="55"/>
      <c r="F183" s="55"/>
      <c r="G183" s="55"/>
      <c r="H183" s="55"/>
      <c r="I183" s="55"/>
      <c r="J183" s="55"/>
    </row>
    <row r="184" spans="2:10">
      <c r="B184" s="55"/>
      <c r="C184" s="55"/>
      <c r="D184" s="55"/>
      <c r="E184" s="55"/>
      <c r="F184" s="55"/>
      <c r="G184" s="55"/>
      <c r="H184" s="55"/>
      <c r="I184" s="55"/>
      <c r="J184" s="55"/>
    </row>
    <row r="185" spans="2:10">
      <c r="B185" s="55"/>
      <c r="C185" s="55"/>
      <c r="D185" s="55"/>
      <c r="E185" s="55"/>
      <c r="F185" s="55"/>
      <c r="G185" s="55"/>
      <c r="H185" s="55"/>
      <c r="I185" s="55"/>
      <c r="J185" s="55"/>
    </row>
  </sheetData>
  <mergeCells count="60">
    <mergeCell ref="C87:G87"/>
    <mergeCell ref="C88:G88"/>
    <mergeCell ref="C89:G89"/>
    <mergeCell ref="C90:G90"/>
    <mergeCell ref="C91:G91"/>
    <mergeCell ref="C92:G92"/>
    <mergeCell ref="C80:G80"/>
    <mergeCell ref="C81:G81"/>
    <mergeCell ref="C82:G82"/>
    <mergeCell ref="C83:G83"/>
    <mergeCell ref="C84:G84"/>
    <mergeCell ref="C85:G85"/>
    <mergeCell ref="C74:G74"/>
    <mergeCell ref="C75:G75"/>
    <mergeCell ref="C76:G76"/>
    <mergeCell ref="C77:G77"/>
    <mergeCell ref="C78:G78"/>
    <mergeCell ref="C79:G79"/>
    <mergeCell ref="C68:G68"/>
    <mergeCell ref="C69:G69"/>
    <mergeCell ref="C70:G70"/>
    <mergeCell ref="C71:G71"/>
    <mergeCell ref="C72:G72"/>
    <mergeCell ref="C73:G73"/>
    <mergeCell ref="C62:G62"/>
    <mergeCell ref="C63:G63"/>
    <mergeCell ref="C64:G64"/>
    <mergeCell ref="C65:G65"/>
    <mergeCell ref="C66:G66"/>
    <mergeCell ref="C67:G67"/>
    <mergeCell ref="C56:G56"/>
    <mergeCell ref="C57:G57"/>
    <mergeCell ref="C58:G58"/>
    <mergeCell ref="C59:G59"/>
    <mergeCell ref="C60:G60"/>
    <mergeCell ref="C61:G61"/>
    <mergeCell ref="C27:G27"/>
    <mergeCell ref="C28:G28"/>
    <mergeCell ref="B52:J52"/>
    <mergeCell ref="C53:G53"/>
    <mergeCell ref="C54:G54"/>
    <mergeCell ref="C55:G55"/>
    <mergeCell ref="C21:G21"/>
    <mergeCell ref="C22:G22"/>
    <mergeCell ref="C23:G23"/>
    <mergeCell ref="C24:G24"/>
    <mergeCell ref="C25:G25"/>
    <mergeCell ref="C26:G26"/>
    <mergeCell ref="C15:F15"/>
    <mergeCell ref="C16:G16"/>
    <mergeCell ref="C17:G17"/>
    <mergeCell ref="C18:G18"/>
    <mergeCell ref="C19:G19"/>
    <mergeCell ref="C20:G20"/>
    <mergeCell ref="B9:J9"/>
    <mergeCell ref="C10:G10"/>
    <mergeCell ref="C11:G11"/>
    <mergeCell ref="C12:G12"/>
    <mergeCell ref="C13:G13"/>
    <mergeCell ref="C14:G14"/>
  </mergeCells>
  <pageMargins left="0.2" right="0" top="0" bottom="0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view="pageBreakPreview" topLeftCell="H1" zoomScaleNormal="100" zoomScaleSheetLayoutView="100" workbookViewId="0">
      <selection activeCell="N52" sqref="N52"/>
    </sheetView>
  </sheetViews>
  <sheetFormatPr defaultRowHeight="15"/>
  <cols>
    <col min="1" max="1" width="0" hidden="1" customWidth="1"/>
    <col min="2" max="2" width="32.5703125" hidden="1" customWidth="1"/>
    <col min="3" max="3" width="17" hidden="1" customWidth="1"/>
    <col min="4" max="7" width="0" hidden="1" customWidth="1"/>
    <col min="8" max="8" width="5.28515625" customWidth="1"/>
    <col min="9" max="9" width="5" customWidth="1"/>
    <col min="10" max="10" width="11.7109375" customWidth="1"/>
    <col min="11" max="11" width="39.42578125" customWidth="1"/>
    <col min="12" max="12" width="23.85546875" customWidth="1"/>
  </cols>
  <sheetData>
    <row r="1" spans="1:12" ht="18">
      <c r="A1" s="54" t="s">
        <v>250</v>
      </c>
      <c r="B1" s="54" t="s">
        <v>251</v>
      </c>
      <c r="C1" s="54" t="s">
        <v>252</v>
      </c>
      <c r="J1" s="2" t="s">
        <v>410</v>
      </c>
    </row>
    <row r="2" spans="1:12" ht="18">
      <c r="B2" s="54" t="s">
        <v>253</v>
      </c>
      <c r="C2" s="54" t="s">
        <v>253</v>
      </c>
      <c r="J2" s="2" t="s">
        <v>411</v>
      </c>
    </row>
    <row r="3" spans="1:12">
      <c r="B3" s="54"/>
      <c r="C3" s="54"/>
      <c r="J3" s="33"/>
      <c r="L3" s="54" t="s">
        <v>254</v>
      </c>
    </row>
    <row r="4" spans="1:12">
      <c r="B4" s="54"/>
      <c r="C4" s="54"/>
    </row>
    <row r="5" spans="1:12" s="3" customFormat="1" ht="12.75">
      <c r="B5" s="55" t="s">
        <v>255</v>
      </c>
      <c r="C5" s="55" t="s">
        <v>255</v>
      </c>
      <c r="I5" s="56"/>
      <c r="J5" s="56"/>
      <c r="K5" s="57" t="s">
        <v>256</v>
      </c>
      <c r="L5" s="57" t="s">
        <v>257</v>
      </c>
    </row>
    <row r="6" spans="1:12" s="3" customFormat="1" ht="12.75">
      <c r="B6" s="55" t="s">
        <v>258</v>
      </c>
      <c r="C6" s="55" t="s">
        <v>258</v>
      </c>
      <c r="I6" s="56">
        <v>1</v>
      </c>
      <c r="J6" s="57" t="s">
        <v>253</v>
      </c>
      <c r="K6" s="58" t="s">
        <v>255</v>
      </c>
      <c r="L6" s="59"/>
    </row>
    <row r="7" spans="1:12" s="3" customFormat="1" ht="12.75">
      <c r="B7" s="55" t="s">
        <v>259</v>
      </c>
      <c r="C7" s="55" t="s">
        <v>259</v>
      </c>
      <c r="I7" s="56">
        <v>2</v>
      </c>
      <c r="J7" s="57" t="s">
        <v>253</v>
      </c>
      <c r="K7" s="58" t="s">
        <v>260</v>
      </c>
      <c r="L7" s="60"/>
    </row>
    <row r="8" spans="1:12" s="3" customFormat="1" ht="12.75">
      <c r="B8" s="55" t="s">
        <v>261</v>
      </c>
      <c r="C8" s="55" t="s">
        <v>261</v>
      </c>
      <c r="I8" s="56">
        <v>3</v>
      </c>
      <c r="J8" s="57" t="s">
        <v>253</v>
      </c>
      <c r="K8" s="58" t="s">
        <v>262</v>
      </c>
      <c r="L8" s="59"/>
    </row>
    <row r="9" spans="1:12" s="3" customFormat="1" ht="12.75">
      <c r="B9" s="55" t="s">
        <v>263</v>
      </c>
      <c r="C9" s="55" t="s">
        <v>263</v>
      </c>
      <c r="I9" s="56">
        <v>4</v>
      </c>
      <c r="J9" s="57" t="s">
        <v>253</v>
      </c>
      <c r="K9" s="58" t="s">
        <v>261</v>
      </c>
      <c r="L9" s="60"/>
    </row>
    <row r="10" spans="1:12" s="3" customFormat="1" ht="12.75">
      <c r="B10" s="55" t="s">
        <v>264</v>
      </c>
      <c r="C10" s="55" t="s">
        <v>264</v>
      </c>
      <c r="I10" s="56">
        <v>5</v>
      </c>
      <c r="J10" s="57" t="s">
        <v>253</v>
      </c>
      <c r="K10" s="58" t="s">
        <v>263</v>
      </c>
      <c r="L10" s="59"/>
    </row>
    <row r="11" spans="1:12" s="3" customFormat="1" ht="12.75">
      <c r="B11" s="55" t="s">
        <v>265</v>
      </c>
      <c r="C11" s="55" t="s">
        <v>265</v>
      </c>
      <c r="I11" s="56">
        <v>6</v>
      </c>
      <c r="J11" s="57" t="s">
        <v>253</v>
      </c>
      <c r="K11" s="58" t="s">
        <v>264</v>
      </c>
      <c r="L11" s="60"/>
    </row>
    <row r="12" spans="1:12" s="3" customFormat="1" ht="12.75">
      <c r="B12" s="55" t="s">
        <v>266</v>
      </c>
      <c r="C12" s="55" t="s">
        <v>266</v>
      </c>
      <c r="I12" s="56">
        <v>7</v>
      </c>
      <c r="J12" s="57" t="s">
        <v>253</v>
      </c>
      <c r="K12" s="58" t="s">
        <v>267</v>
      </c>
      <c r="L12" s="59"/>
    </row>
    <row r="13" spans="1:12" s="3" customFormat="1" ht="12.75">
      <c r="B13" s="54" t="s">
        <v>268</v>
      </c>
      <c r="C13" s="54" t="s">
        <v>268</v>
      </c>
      <c r="I13" s="56">
        <v>8</v>
      </c>
      <c r="J13" s="57" t="s">
        <v>253</v>
      </c>
      <c r="K13" s="58" t="s">
        <v>266</v>
      </c>
      <c r="L13" s="60"/>
    </row>
    <row r="14" spans="1:12" s="3" customFormat="1" ht="12.75">
      <c r="B14" s="54"/>
      <c r="C14" s="54"/>
      <c r="I14" s="57" t="s">
        <v>156</v>
      </c>
      <c r="J14" s="57"/>
      <c r="K14" s="57" t="s">
        <v>269</v>
      </c>
      <c r="L14" s="61"/>
    </row>
    <row r="15" spans="1:12" s="3" customFormat="1" ht="12.75">
      <c r="B15" s="55" t="s">
        <v>270</v>
      </c>
      <c r="C15" s="55" t="s">
        <v>270</v>
      </c>
      <c r="I15" s="56">
        <v>9</v>
      </c>
      <c r="J15" s="57" t="s">
        <v>268</v>
      </c>
      <c r="K15" s="58" t="s">
        <v>271</v>
      </c>
      <c r="L15" s="60"/>
    </row>
    <row r="16" spans="1:12" s="3" customFormat="1" ht="12.75">
      <c r="B16" s="55" t="s">
        <v>272</v>
      </c>
      <c r="C16" s="55" t="s">
        <v>272</v>
      </c>
      <c r="I16" s="56">
        <v>10</v>
      </c>
      <c r="J16" s="57" t="s">
        <v>268</v>
      </c>
      <c r="K16" s="58" t="s">
        <v>272</v>
      </c>
      <c r="L16" s="59"/>
    </row>
    <row r="17" spans="2:12" s="3" customFormat="1" ht="12.75">
      <c r="B17" s="55" t="s">
        <v>273</v>
      </c>
      <c r="C17" s="55" t="s">
        <v>273</v>
      </c>
      <c r="I17" s="56">
        <v>11</v>
      </c>
      <c r="J17" s="57" t="s">
        <v>268</v>
      </c>
      <c r="K17" s="58" t="s">
        <v>273</v>
      </c>
      <c r="L17" s="60">
        <v>32587</v>
      </c>
    </row>
    <row r="18" spans="2:12" s="3" customFormat="1" ht="12.75">
      <c r="B18" s="55"/>
      <c r="C18" s="55"/>
      <c r="I18" s="57" t="s">
        <v>170</v>
      </c>
      <c r="J18" s="57"/>
      <c r="K18" s="57" t="s">
        <v>274</v>
      </c>
      <c r="L18" s="59"/>
    </row>
    <row r="19" spans="2:12" s="3" customFormat="1" ht="12.75">
      <c r="B19" s="54" t="s">
        <v>275</v>
      </c>
      <c r="C19" s="54" t="s">
        <v>275</v>
      </c>
      <c r="I19" s="56">
        <v>12</v>
      </c>
      <c r="J19" s="57" t="s">
        <v>275</v>
      </c>
      <c r="K19" s="58" t="s">
        <v>276</v>
      </c>
      <c r="L19" s="60"/>
    </row>
    <row r="20" spans="2:12" s="3" customFormat="1" ht="12.75">
      <c r="B20" s="55" t="s">
        <v>265</v>
      </c>
      <c r="C20" s="55" t="s">
        <v>265</v>
      </c>
      <c r="I20" s="56">
        <v>13</v>
      </c>
      <c r="J20" s="57" t="s">
        <v>275</v>
      </c>
      <c r="K20" s="57" t="s">
        <v>277</v>
      </c>
      <c r="L20" s="59"/>
    </row>
    <row r="21" spans="2:12" s="3" customFormat="1" ht="12.75">
      <c r="B21" s="55" t="s">
        <v>278</v>
      </c>
      <c r="C21" s="55" t="s">
        <v>278</v>
      </c>
      <c r="I21" s="56">
        <v>14</v>
      </c>
      <c r="J21" s="57" t="s">
        <v>275</v>
      </c>
      <c r="K21" s="58" t="s">
        <v>279</v>
      </c>
      <c r="L21" s="60"/>
    </row>
    <row r="22" spans="2:12" s="3" customFormat="1" ht="12.75">
      <c r="B22" s="55" t="s">
        <v>279</v>
      </c>
      <c r="C22" s="55" t="s">
        <v>279</v>
      </c>
      <c r="I22" s="56">
        <v>15</v>
      </c>
      <c r="J22" s="57" t="s">
        <v>275</v>
      </c>
      <c r="K22" s="58" t="s">
        <v>280</v>
      </c>
      <c r="L22" s="59"/>
    </row>
    <row r="23" spans="2:12" s="3" customFormat="1" ht="12.75">
      <c r="B23" s="55" t="s">
        <v>280</v>
      </c>
      <c r="C23" s="55" t="s">
        <v>280</v>
      </c>
      <c r="I23" s="56">
        <v>16</v>
      </c>
      <c r="J23" s="57" t="s">
        <v>275</v>
      </c>
      <c r="K23" s="58" t="s">
        <v>281</v>
      </c>
      <c r="L23" s="60"/>
    </row>
    <row r="24" spans="2:12" s="3" customFormat="1" ht="12.75">
      <c r="B24" s="55" t="s">
        <v>282</v>
      </c>
      <c r="C24" s="55" t="s">
        <v>282</v>
      </c>
      <c r="I24" s="56">
        <v>17</v>
      </c>
      <c r="J24" s="57" t="s">
        <v>275</v>
      </c>
      <c r="K24" s="58" t="s">
        <v>283</v>
      </c>
      <c r="L24" s="59"/>
    </row>
    <row r="25" spans="2:12" s="3" customFormat="1" ht="12.75">
      <c r="B25" s="55" t="s">
        <v>283</v>
      </c>
      <c r="C25" s="55" t="s">
        <v>283</v>
      </c>
      <c r="I25" s="56">
        <v>18</v>
      </c>
      <c r="J25" s="57" t="s">
        <v>275</v>
      </c>
      <c r="K25" s="58" t="s">
        <v>284</v>
      </c>
      <c r="L25" s="60"/>
    </row>
    <row r="26" spans="2:12" s="3" customFormat="1" ht="12.75">
      <c r="B26" s="55" t="s">
        <v>285</v>
      </c>
      <c r="C26" s="55" t="s">
        <v>285</v>
      </c>
      <c r="I26" s="56">
        <v>19</v>
      </c>
      <c r="J26" s="57" t="s">
        <v>275</v>
      </c>
      <c r="K26" s="58" t="s">
        <v>286</v>
      </c>
      <c r="L26" s="59"/>
    </row>
    <row r="27" spans="2:12" s="3" customFormat="1" ht="12.75">
      <c r="B27" s="55"/>
      <c r="C27" s="55"/>
      <c r="I27" s="57" t="s">
        <v>178</v>
      </c>
      <c r="J27" s="57"/>
      <c r="K27" s="57" t="s">
        <v>287</v>
      </c>
      <c r="L27" s="62"/>
    </row>
    <row r="28" spans="2:12" s="3" customFormat="1" ht="12.75">
      <c r="B28" s="55" t="s">
        <v>286</v>
      </c>
      <c r="C28" s="55" t="s">
        <v>286</v>
      </c>
      <c r="I28" s="56">
        <v>20</v>
      </c>
      <c r="J28" s="57" t="s">
        <v>288</v>
      </c>
      <c r="K28" s="58" t="s">
        <v>289</v>
      </c>
      <c r="L28" s="59"/>
    </row>
    <row r="29" spans="2:12" s="3" customFormat="1" ht="12.75">
      <c r="B29" s="54" t="s">
        <v>288</v>
      </c>
      <c r="C29" s="54" t="s">
        <v>288</v>
      </c>
      <c r="I29" s="56">
        <v>21</v>
      </c>
      <c r="J29" s="57" t="s">
        <v>288</v>
      </c>
      <c r="K29" s="58" t="s">
        <v>290</v>
      </c>
      <c r="L29" s="60"/>
    </row>
    <row r="30" spans="2:12" s="3" customFormat="1" ht="12.75">
      <c r="B30" s="55" t="s">
        <v>291</v>
      </c>
      <c r="C30" s="55" t="s">
        <v>291</v>
      </c>
      <c r="I30" s="56">
        <v>22</v>
      </c>
      <c r="J30" s="57" t="s">
        <v>288</v>
      </c>
      <c r="K30" s="58" t="s">
        <v>292</v>
      </c>
      <c r="L30" s="59"/>
    </row>
    <row r="31" spans="2:12" s="3" customFormat="1" ht="12.75">
      <c r="B31" s="55" t="s">
        <v>290</v>
      </c>
      <c r="C31" s="55" t="s">
        <v>290</v>
      </c>
      <c r="I31" s="56">
        <v>23</v>
      </c>
      <c r="J31" s="57" t="s">
        <v>288</v>
      </c>
      <c r="K31" s="58" t="s">
        <v>293</v>
      </c>
      <c r="L31" s="60"/>
    </row>
    <row r="32" spans="2:12" s="3" customFormat="1" ht="12.75">
      <c r="B32" s="55"/>
      <c r="C32" s="55"/>
      <c r="I32" s="57" t="s">
        <v>185</v>
      </c>
      <c r="J32" s="57"/>
      <c r="K32" s="57" t="s">
        <v>294</v>
      </c>
      <c r="L32" s="59"/>
    </row>
    <row r="33" spans="2:12" s="3" customFormat="1" ht="12.75">
      <c r="B33" s="55" t="s">
        <v>292</v>
      </c>
      <c r="C33" s="55" t="s">
        <v>292</v>
      </c>
      <c r="I33" s="56">
        <v>24</v>
      </c>
      <c r="J33" s="57" t="s">
        <v>295</v>
      </c>
      <c r="K33" s="58" t="s">
        <v>296</v>
      </c>
      <c r="L33" s="60"/>
    </row>
    <row r="34" spans="2:12" s="3" customFormat="1" ht="12.75">
      <c r="B34" s="55" t="s">
        <v>293</v>
      </c>
      <c r="C34" s="55" t="s">
        <v>293</v>
      </c>
      <c r="I34" s="56">
        <v>25</v>
      </c>
      <c r="J34" s="57" t="s">
        <v>295</v>
      </c>
      <c r="K34" s="58" t="s">
        <v>297</v>
      </c>
      <c r="L34" s="59"/>
    </row>
    <row r="35" spans="2:12" s="3" customFormat="1" ht="12.75">
      <c r="I35" s="56">
        <v>26</v>
      </c>
      <c r="J35" s="57" t="s">
        <v>295</v>
      </c>
      <c r="K35" s="58" t="s">
        <v>298</v>
      </c>
      <c r="L35" s="60"/>
    </row>
    <row r="36" spans="2:12" s="3" customFormat="1" ht="12.75">
      <c r="B36" s="54" t="s">
        <v>295</v>
      </c>
      <c r="C36" s="54" t="s">
        <v>295</v>
      </c>
      <c r="I36" s="56">
        <v>27</v>
      </c>
      <c r="J36" s="57" t="s">
        <v>295</v>
      </c>
      <c r="K36" s="58" t="s">
        <v>299</v>
      </c>
      <c r="L36" s="59"/>
    </row>
    <row r="37" spans="2:12" s="3" customFormat="1" ht="12.75">
      <c r="B37" s="55" t="s">
        <v>296</v>
      </c>
      <c r="C37" s="55" t="s">
        <v>296</v>
      </c>
      <c r="I37" s="56">
        <v>28</v>
      </c>
      <c r="J37" s="57" t="s">
        <v>295</v>
      </c>
      <c r="K37" s="58" t="s">
        <v>300</v>
      </c>
      <c r="L37" s="60"/>
    </row>
    <row r="38" spans="2:12" s="3" customFormat="1" ht="12.75">
      <c r="B38" s="55" t="s">
        <v>297</v>
      </c>
      <c r="C38" s="55" t="s">
        <v>297</v>
      </c>
      <c r="I38" s="56">
        <v>29</v>
      </c>
      <c r="J38" s="57" t="s">
        <v>295</v>
      </c>
      <c r="K38" s="63" t="s">
        <v>301</v>
      </c>
      <c r="L38" s="59"/>
    </row>
    <row r="39" spans="2:12" s="3" customFormat="1" ht="12.75">
      <c r="B39" s="55" t="s">
        <v>298</v>
      </c>
      <c r="C39" s="55" t="s">
        <v>298</v>
      </c>
      <c r="I39" s="56">
        <v>30</v>
      </c>
      <c r="J39" s="57" t="s">
        <v>295</v>
      </c>
      <c r="K39" s="58" t="s">
        <v>302</v>
      </c>
      <c r="L39" s="60"/>
    </row>
    <row r="40" spans="2:12" s="3" customFormat="1" ht="12.75">
      <c r="B40" s="55" t="s">
        <v>299</v>
      </c>
      <c r="C40" s="55" t="s">
        <v>299</v>
      </c>
      <c r="I40" s="56">
        <v>31</v>
      </c>
      <c r="J40" s="57" t="s">
        <v>295</v>
      </c>
      <c r="K40" s="58" t="s">
        <v>303</v>
      </c>
      <c r="L40" s="59"/>
    </row>
    <row r="41" spans="2:12" s="3" customFormat="1" ht="12.75">
      <c r="B41" s="55"/>
      <c r="C41" s="55"/>
      <c r="I41" s="56">
        <v>32</v>
      </c>
      <c r="J41" s="57" t="s">
        <v>295</v>
      </c>
      <c r="K41" s="58" t="s">
        <v>304</v>
      </c>
      <c r="L41" s="60"/>
    </row>
    <row r="42" spans="2:12" s="3" customFormat="1" ht="12.75">
      <c r="B42" s="55" t="s">
        <v>300</v>
      </c>
      <c r="C42" s="55" t="s">
        <v>300</v>
      </c>
      <c r="I42" s="56">
        <v>33</v>
      </c>
      <c r="J42" s="57" t="s">
        <v>295</v>
      </c>
      <c r="K42" s="58" t="s">
        <v>305</v>
      </c>
      <c r="L42" s="59"/>
    </row>
    <row r="43" spans="2:12" s="3" customFormat="1" ht="12.75">
      <c r="B43" s="55" t="s">
        <v>301</v>
      </c>
      <c r="C43" s="55" t="s">
        <v>301</v>
      </c>
      <c r="I43" s="64">
        <v>34</v>
      </c>
      <c r="J43" s="57" t="s">
        <v>295</v>
      </c>
      <c r="K43" s="58" t="s">
        <v>306</v>
      </c>
      <c r="L43" s="60"/>
    </row>
    <row r="44" spans="2:12" s="3" customFormat="1" ht="12.75">
      <c r="B44" s="55" t="s">
        <v>302</v>
      </c>
      <c r="C44" s="55" t="s">
        <v>302</v>
      </c>
      <c r="I44" s="57" t="s">
        <v>307</v>
      </c>
      <c r="J44" s="56"/>
      <c r="K44" s="57" t="s">
        <v>308</v>
      </c>
      <c r="L44" s="60">
        <v>0</v>
      </c>
    </row>
    <row r="45" spans="2:12" s="3" customFormat="1" ht="12.75">
      <c r="B45" s="55" t="s">
        <v>303</v>
      </c>
      <c r="C45" s="55" t="s">
        <v>303</v>
      </c>
      <c r="I45" s="56"/>
      <c r="J45" s="56"/>
      <c r="K45" s="57" t="s">
        <v>309</v>
      </c>
      <c r="L45" s="60">
        <f>L27+L14</f>
        <v>0</v>
      </c>
    </row>
    <row r="46" spans="2:12" s="3" customFormat="1" ht="12.75">
      <c r="B46" s="55"/>
      <c r="C46" s="55"/>
      <c r="I46" s="65"/>
      <c r="J46" s="65"/>
      <c r="K46" s="46"/>
      <c r="L46" s="66"/>
    </row>
    <row r="47" spans="2:12" s="3" customFormat="1" ht="12.75"/>
    <row r="48" spans="2:12" s="3" customFormat="1" ht="12.75">
      <c r="J48" s="67" t="s">
        <v>310</v>
      </c>
      <c r="K48" s="68"/>
      <c r="L48" s="57" t="s">
        <v>311</v>
      </c>
    </row>
    <row r="49" spans="9:16" s="3" customFormat="1" ht="12.75">
      <c r="J49" s="69"/>
      <c r="K49" s="70"/>
      <c r="L49" s="70"/>
    </row>
    <row r="50" spans="9:16" s="3" customFormat="1" ht="12.75">
      <c r="J50" s="71" t="s">
        <v>315</v>
      </c>
      <c r="K50" s="71"/>
      <c r="L50" s="72"/>
    </row>
    <row r="51" spans="9:16" s="3" customFormat="1" ht="12.75">
      <c r="J51" s="56" t="s">
        <v>316</v>
      </c>
      <c r="K51" s="56"/>
      <c r="L51" s="72">
        <v>7</v>
      </c>
    </row>
    <row r="52" spans="9:16" s="3" customFormat="1" ht="12.75">
      <c r="J52" s="56" t="s">
        <v>312</v>
      </c>
      <c r="K52" s="56"/>
      <c r="L52" s="72"/>
    </row>
    <row r="53" spans="9:16" s="3" customFormat="1" ht="12.75">
      <c r="J53" s="56" t="s">
        <v>313</v>
      </c>
      <c r="K53" s="56"/>
      <c r="L53" s="72"/>
    </row>
    <row r="54" spans="9:16" s="3" customFormat="1" ht="12.75">
      <c r="J54" s="73" t="s">
        <v>314</v>
      </c>
      <c r="K54" s="68"/>
      <c r="L54" s="72">
        <v>1</v>
      </c>
    </row>
    <row r="55" spans="9:16" s="3" customFormat="1" ht="12.75">
      <c r="J55" s="74"/>
      <c r="K55" s="75" t="s">
        <v>201</v>
      </c>
      <c r="L55" s="76">
        <f>SUM(L50:L54)</f>
        <v>8</v>
      </c>
      <c r="M55" s="77"/>
    </row>
    <row r="56" spans="9:16" s="3" customFormat="1" ht="12.75"/>
    <row r="57" spans="9:16" s="3" customFormat="1" ht="12.75">
      <c r="L57" s="29" t="s">
        <v>192</v>
      </c>
    </row>
    <row r="58" spans="9:16" s="3" customFormat="1" ht="15.75">
      <c r="L58" s="22" t="s">
        <v>412</v>
      </c>
    </row>
    <row r="60" spans="9:16">
      <c r="J60" s="54"/>
    </row>
    <row r="61" spans="9:16">
      <c r="I61" s="54"/>
      <c r="J61" s="54"/>
      <c r="K61" s="54"/>
      <c r="L61" s="54"/>
      <c r="M61" s="54"/>
      <c r="N61" s="54"/>
      <c r="O61" s="54"/>
      <c r="P61" s="54"/>
    </row>
    <row r="62" spans="9:16">
      <c r="I62" s="54"/>
      <c r="J62" s="54"/>
      <c r="K62" s="54"/>
      <c r="L62" s="54"/>
      <c r="M62" s="54"/>
      <c r="N62" s="54"/>
      <c r="O62" s="54"/>
      <c r="P62" s="54"/>
    </row>
    <row r="63" spans="9:16">
      <c r="J63" s="54"/>
      <c r="K63" s="54"/>
      <c r="L63" s="54"/>
      <c r="M63" s="54"/>
      <c r="N63" s="54"/>
      <c r="O63" s="54"/>
      <c r="P63" s="54"/>
    </row>
    <row r="64" spans="9:16">
      <c r="J64" s="54"/>
      <c r="K64" s="54"/>
      <c r="L64" s="54"/>
      <c r="M64" s="54"/>
      <c r="N64" s="54"/>
      <c r="O64" s="54"/>
      <c r="P64" s="54"/>
    </row>
    <row r="65" spans="9:10">
      <c r="I65" s="54"/>
      <c r="J65" s="5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Bilanci</vt:lpstr>
      <vt:lpstr>PASH </vt:lpstr>
      <vt:lpstr>CASH FloW</vt:lpstr>
      <vt:lpstr>PLK</vt:lpstr>
      <vt:lpstr>AAM</vt:lpstr>
      <vt:lpstr>Inventari</vt:lpstr>
      <vt:lpstr>Mjete transporti </vt:lpstr>
      <vt:lpstr>Pas Stas 1.2</vt:lpstr>
      <vt:lpstr>Pas Stat 3</vt:lpstr>
    </vt:vector>
  </TitlesOfParts>
  <Company>Tona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 Co</dc:creator>
  <cp:lastModifiedBy>User</cp:lastModifiedBy>
  <cp:lastPrinted>2014-03-31T09:23:25Z</cp:lastPrinted>
  <dcterms:created xsi:type="dcterms:W3CDTF">2010-03-18T13:35:21Z</dcterms:created>
  <dcterms:modified xsi:type="dcterms:W3CDTF">2018-04-27T07:50:38Z</dcterms:modified>
</cp:coreProperties>
</file>