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730" windowHeight="117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'1.Pasqyra e Perform. (natyra)'!$A$1:$H$78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71" i="18" l="1"/>
  <c r="B69" i="18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<sst xmlns="http://schemas.openxmlformats.org/spreadsheetml/2006/main" count="418" uniqueCount="270">
  <si>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</si>
  <si>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</si>
  <si>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</si>
  <si>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</si>
  <si>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</si>
  <si>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</si>
  <si>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</si>
  <si>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</si>
  <si>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</si>
  <si>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</si>
  <si>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</si>
  <si>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</si>
  <si>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</si>
  <si>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</si>
  <si>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</si>
  <si>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</si>
  <si>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</si>
  <si>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</si>
  <si>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</si>
  <si>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</si>
  <si>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</si>
  <si>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</si>
  <si>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</si>
  <si>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</si>
  <si>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</si>
  <si>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</si>
  <si>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</si>
  <si>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</si>
  <si>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</si>
  <si>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</si>
  <si>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</si>
  <si>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</si>
  <si>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</si>
  <si>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</si>
  <si>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</si>
  <si>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</si>
  <si>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</si>
  <si>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</si>
  <si>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</si>
  <si>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</si>
  <si>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</si>
  <si>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</si>
  <si>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</si>
  <si>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</si>
  <si>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</si>
  <si>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</si>
  <si>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</si>
  <si>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</si>
  <si>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</si>
  <si>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</si>
  <si>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</si>
  <si>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</si>
  <si>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</si>
  <si>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</si>
  <si>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</si>
  <si>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</si>
  <si>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</si>
  <si>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</si>
  <si>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</si>
  <si>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</si>
  <si>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</si>
  <si>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</si>
  <si>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</si>
  <si>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</si>
  <si>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</si>
  <si>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</si>
  <si>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</si>
  <si>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</si>
  <si>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</si>
  <si>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</si>
  <si>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</si>
  <si>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</si>
  <si>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</si>
  <si>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</si>
  <si>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</si>
  <si>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</si>
  <si>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</si>
  <si>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</si>
  <si>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</si>
  <si>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</si>
  <si>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</si>
  <si>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</si>
  <si>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</si>
  <si>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</si>
  <si>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</si>
  <si>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</si>
  <si>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</si>
  <si>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</si>
  <si>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</si>
  <si>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</si>
  <si>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</si>
  <si>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</si>
  <si>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</si>
  <si>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</si>
  <si>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</si>
  <si>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</si>
  <si>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</si>
  <si>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</si>
  <si>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</si>
  <si>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</si>
  <si>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</si>
  <si>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</si>
  <si>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</si>
  <si>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</si>
  <si>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</si>
  <si>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</si>
  <si>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</si>
  <si>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</si>
  <si>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</si>
  <si>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</si>
  <si>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</si>
  <si>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</si>
  <si>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</si>
  <si>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</si>
  <si>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</si>
  <si>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</si>
  <si>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</si>
  <si>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</si>
  <si>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</si>
  <si>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</si>
  <si>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</si>
  <si>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</si>
  <si>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</si>
  <si>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</si>
  <si>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</si>
  <si>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</si>
  <si>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</si>
  <si>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</si>
  <si>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</si>
  <si>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</si>
  <si>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</si>
  <si>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</si>
  <si>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</si>
  <si>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</si>
  <si>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</si>
  <si>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</si>
  <si>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</si>
  <si>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</si>
  <si>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</si>
  <si>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</si>
  <si>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</si>
  <si>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</si>
  <si>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</si>
  <si>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</si>
  <si>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</si>
  <si>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</si>
  <si>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</si>
  <si>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</si>
  <si>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</si>
  <si>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</si>
  <si>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</si>
  <si>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</si>
  <si>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</si>
  <si>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</si>
  <si>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</si>
  <si>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</si>
  <si>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</si>
  <si>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</si>
  <si>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</si>
  <si>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</si>
  <si>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</si>
  <si>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</si>
  <si>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</si>
  <si>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</si>
  <si>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</si>
  <si>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</si>
  <si>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</si>
  <si>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</si>
  <si>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</si>
  <si>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</si>
  <si>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</si>
  <si>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</si>
  <si>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</si>
  <si>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</si>
  <si>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</si>
  <si>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</si>
  <si>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</si>
  <si>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</si>
  <si>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</si>
  <si>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</si>
  <si>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</si>
  <si>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</si>
  <si>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</si>
  <si>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</si>
  <si>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</si>
  <si>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</si>
  <si>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</si>
  <si>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</si>
  <si>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</si>
  <si>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</si>
  <si>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</si>
  <si>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</si>
  <si>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</si>
  <si>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</si>
  <si>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</si>
  <si>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</si>
  <si>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</si>
  <si>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</si>
  <si>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</si>
  <si>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</si>
  <si>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</si>
  <si>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</si>
  <si>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</si>
  <si>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</si>
  <si>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</si>
  <si>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</si>
  <si>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</si>
  <si>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</si>
  <si>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</si>
  <si>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</si>
  <si>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</si>
  <si>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</si>
  <si>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</si>
  <si>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</si>
  <si>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</si>
  <si>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</si>
  <si>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</si>
  <si>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</si>
  <si>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</si>
  <si>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</si>
  <si>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</si>
  <si>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</si>
  <si>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</si>
  <si>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</si>
  <si>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</si>
  <si>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</si>
  <si>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</si>
  <si>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</si>
  <si>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</si>
  <si>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</si>
  <si>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</si>
  <si>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</si>
  <si>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</si>
  <si>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</si>
  <si>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</si>
  <si>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</si>
  <si>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</si>
  <si>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</si>
  <si>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</si>
  <si>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</si>
  <si>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</si>
  <si>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</si>
  <si>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</si>
  <si>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</si>
  <si>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</si>
  <si>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</si>
  <si>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</si>
  <si>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</si>
  <si>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</si>
  <si>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</si>
  <si>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</si>
  <si>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</si>
  <si>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</si>
  <si>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</si>
  <si>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</si>
  <si>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</si>
  <si>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</si>
  <si>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</si>
  <si>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</si>
  <si>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</si>
  <si>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</si>
  <si>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</si>
  <si>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</si>
  <si>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</si>
  <si>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</si>
  <si>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ardhura/shpenzime nga interesat dhe financiare te tjera neto</t>
  </si>
  <si>
    <t>Pasqyrat financiare te vitit 2018</t>
  </si>
  <si>
    <t>EHW SHPK</t>
  </si>
  <si>
    <t>J61804031V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</si>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</sst>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37" fontId="186" fillId="0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tabSelected="1" topLeftCell="A52" zoomScaleNormal="100" workbookViewId="0">
      <selection activeCell="G75" sqref="G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5084626137</v>
      </c>
      <c r="C10" s="44"/>
      <c r="D10" s="50">
        <v>5063890560</v>
      </c>
      <c r="E10" s="43"/>
      <c r="F10" s="62" t="s">
        <v>262</v>
      </c>
    </row>
    <row r="11" spans="1:6">
      <c r="A11" s="49" t="s">
        <v>257</v>
      </c>
      <c r="B11" s="50"/>
      <c r="C11" s="44"/>
      <c r="D11" s="50"/>
      <c r="E11" s="43"/>
      <c r="F11" s="62" t="s">
        <v>263</v>
      </c>
    </row>
    <row r="12" spans="1:6">
      <c r="A12" s="49" t="s">
        <v>258</v>
      </c>
      <c r="B12" s="50"/>
      <c r="C12" s="44"/>
      <c r="D12" s="50"/>
      <c r="E12" s="43"/>
      <c r="F12" s="62" t="s">
        <v>263</v>
      </c>
    </row>
    <row r="13" spans="1:6">
      <c r="A13" s="49" t="s">
        <v>259</v>
      </c>
      <c r="B13" s="50"/>
      <c r="C13" s="44"/>
      <c r="D13" s="50"/>
      <c r="E13" s="43"/>
      <c r="F13" s="62" t="s">
        <v>263</v>
      </c>
    </row>
    <row r="14" spans="1:6">
      <c r="A14" s="49" t="s">
        <v>260</v>
      </c>
      <c r="B14" s="50"/>
      <c r="C14" s="44"/>
      <c r="D14" s="50"/>
      <c r="E14" s="43"/>
      <c r="F14" s="62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3998389</v>
      </c>
      <c r="C16" s="44"/>
      <c r="D16" s="50">
        <v>45199070</v>
      </c>
      <c r="E16" s="43"/>
      <c r="F16" s="36"/>
    </row>
    <row r="17" spans="1:6">
      <c r="A17" s="52" t="s">
        <v>227</v>
      </c>
      <c r="B17" s="50">
        <v>-6083810</v>
      </c>
      <c r="C17" s="44"/>
      <c r="D17" s="50">
        <v>-762790</v>
      </c>
      <c r="E17" s="43"/>
      <c r="F17" s="36"/>
    </row>
    <row r="18" spans="1:6">
      <c r="A18" s="52" t="s">
        <v>216</v>
      </c>
      <c r="B18" s="50">
        <v>-3745048251</v>
      </c>
      <c r="C18" s="44"/>
      <c r="D18" s="50">
        <v>-3886121789</v>
      </c>
      <c r="E18" s="43"/>
      <c r="F18" s="36"/>
    </row>
    <row r="19" spans="1:6">
      <c r="A19" s="52" t="s">
        <v>228</v>
      </c>
      <c r="B19" s="50">
        <v>-106738448</v>
      </c>
      <c r="C19" s="44"/>
      <c r="D19" s="50">
        <v>-106086414</v>
      </c>
      <c r="E19" s="43"/>
      <c r="F19" s="36"/>
    </row>
    <row r="20" spans="1:6">
      <c r="A20" s="52" t="s">
        <v>229</v>
      </c>
      <c r="B20" s="50">
        <v>-281502139</v>
      </c>
      <c r="C20" s="44"/>
      <c r="D20" s="50">
        <v>-258942957</v>
      </c>
      <c r="E20" s="43"/>
      <c r="F20" s="36"/>
    </row>
    <row r="21" spans="1:6">
      <c r="A21" s="52" t="s">
        <v>230</v>
      </c>
      <c r="B21" s="50">
        <v>-443532509</v>
      </c>
      <c r="C21" s="44"/>
      <c r="D21" s="50">
        <v>-410458160</v>
      </c>
      <c r="E21" s="43"/>
      <c r="F21" s="36"/>
    </row>
    <row r="22" spans="1:6">
      <c r="A22" s="52" t="s">
        <v>231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50000000</v>
      </c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265</v>
      </c>
      <c r="B27" s="50">
        <v>21421456</v>
      </c>
      <c r="C27" s="44"/>
      <c r="D27" s="50">
        <v>4241025</v>
      </c>
      <c r="E27" s="43"/>
      <c r="F27" s="36"/>
    </row>
    <row r="28" spans="1:6" ht="15" customHeight="1">
      <c r="A28" s="53" t="s">
        <v>217</v>
      </c>
      <c r="B28" s="57">
        <f>SUM(B10:B22,B24:B27)</f>
        <v>577140825</v>
      </c>
      <c r="C28" s="44"/>
      <c r="D28" s="57">
        <f>SUM(D10:D22,D24:D27)</f>
        <v>450958545</v>
      </c>
      <c r="E28" s="43"/>
      <c r="F28" s="36"/>
    </row>
    <row r="29" spans="1:6" ht="15" customHeight="1">
      <c r="A29" s="52" t="s">
        <v>26</v>
      </c>
      <c r="B29" s="50">
        <v>-80517871</v>
      </c>
      <c r="C29" s="44"/>
      <c r="D29" s="50">
        <v>-69531646</v>
      </c>
      <c r="E29" s="43"/>
      <c r="F29" s="36"/>
    </row>
    <row r="30" spans="1:6" ht="15" customHeight="1">
      <c r="A30" s="53" t="s">
        <v>235</v>
      </c>
      <c r="B30" s="57">
        <f>SUM(B28:B29)</f>
        <v>496622954</v>
      </c>
      <c r="C30" s="45"/>
      <c r="D30" s="57">
        <f>SUM(D28:D29)</f>
        <v>381426899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496622954</v>
      </c>
      <c r="C35" s="48"/>
      <c r="D35" s="58">
        <f>D30+D33</f>
        <v>381426899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496622954</v>
      </c>
      <c r="D50" s="59">
        <f>D35</f>
        <v>381426899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496622954</v>
      </c>
      <c r="D71" s="60">
        <f>D69+D50</f>
        <v>381426899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50">
        <v>427697982</v>
      </c>
      <c r="C74" s="65"/>
      <c r="D74" s="50">
        <v>341734405</v>
      </c>
    </row>
    <row r="75" spans="1:4">
      <c r="A75" s="52" t="s">
        <v>240</v>
      </c>
      <c r="B75" s="50">
        <v>68924972</v>
      </c>
      <c r="C75" s="65"/>
      <c r="D75" s="50">
        <v>39692494</v>
      </c>
    </row>
    <row r="76" spans="1:4">
      <c r="C76" s="64"/>
    </row>
  </sheetData>
  <pageMargins left="0.24" right="0.24" top="0.39" bottom="0.17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1.Pasqyra e Perform. (natyra)</vt:lpstr>
      <vt:lpstr>Shpenzime te pazbritshme 14  </vt:lpstr>
      <vt:lpstr>'1.Pasqyra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Arvena</cp:lastModifiedBy>
  <cp:lastPrinted>2019-07-26T10:47:23Z</cp:lastPrinted>
  <dcterms:created xsi:type="dcterms:W3CDTF">2012-01-19T09:31:29Z</dcterms:created>
  <dcterms:modified xsi:type="dcterms:W3CDTF">2019-07-27T10:14:56Z</dcterms:modified>
</cp:coreProperties>
</file>