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G23" i="18"/>
  <c r="G22"/>
  <c r="F23"/>
  <c r="F22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<sst xmlns="http://schemas.openxmlformats.org/spreadsheetml/2006/main" count="414" uniqueCount="271">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</sst>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ANCI%20QKB%20LALA%20faza%202\BILANCI%20LALA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 e bilancit"/>
      <sheetName val="AKTIVET"/>
      <sheetName val="PASIVET"/>
      <sheetName val="PASH"/>
      <sheetName val="DEKLARATA"/>
      <sheetName val="NR LLOG"/>
      <sheetName val="INVETARI"/>
      <sheetName val="INVETARI AQT"/>
      <sheetName val="AMORTIZIMI"/>
      <sheetName val="PASQYRA KAPITALI"/>
      <sheetName val="METODA INDIREKTE"/>
      <sheetName val="SHENIMET SHPJEGUESE"/>
    </sheetNames>
    <sheetDataSet>
      <sheetData sheetId="0"/>
      <sheetData sheetId="1"/>
      <sheetData sheetId="2"/>
      <sheetData sheetId="3">
        <row r="15">
          <cell r="C15">
            <v>-21754777</v>
          </cell>
          <cell r="D15">
            <v>-17132765</v>
          </cell>
        </row>
        <row r="16">
          <cell r="C16">
            <v>-3627868</v>
          </cell>
          <cell r="D16">
            <v>-2894633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25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103886063</v>
      </c>
      <c r="C10" s="52"/>
      <c r="D10" s="64">
        <v>211518818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-48953585</v>
      </c>
      <c r="C19" s="52"/>
      <c r="D19" s="64">
        <v>-116726307</v>
      </c>
      <c r="E19" s="51"/>
      <c r="F19" s="42"/>
    </row>
    <row r="20" spans="1:7">
      <c r="A20" s="63" t="s">
        <v>247</v>
      </c>
      <c r="B20" s="64"/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248</v>
      </c>
      <c r="B22" s="64">
        <v>-21754777</v>
      </c>
      <c r="C22" s="52"/>
      <c r="D22" s="64">
        <v>-17132765</v>
      </c>
      <c r="E22" s="51"/>
      <c r="F22" s="84">
        <f>+[1]PASH!$C$15</f>
        <v>-21754777</v>
      </c>
      <c r="G22" s="84">
        <f>+[1]PASH!$D$15</f>
        <v>-17132765</v>
      </c>
    </row>
    <row r="23" spans="1:7">
      <c r="A23" s="63" t="s">
        <v>249</v>
      </c>
      <c r="B23" s="64">
        <v>-3627868</v>
      </c>
      <c r="C23" s="52"/>
      <c r="D23" s="64">
        <v>-2894633</v>
      </c>
      <c r="E23" s="51"/>
      <c r="F23" s="84">
        <f>+[1]PASH!$C$16</f>
        <v>-3627868</v>
      </c>
      <c r="G23" s="84">
        <f>+[1]PASH!$D$16</f>
        <v>-2894633</v>
      </c>
    </row>
    <row r="24" spans="1:7">
      <c r="A24" s="63" t="s">
        <v>251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-2668685</v>
      </c>
      <c r="C26" s="52"/>
      <c r="D26" s="64">
        <v>-654434</v>
      </c>
      <c r="E26" s="51"/>
      <c r="F26" s="42"/>
    </row>
    <row r="27" spans="1:7">
      <c r="A27" s="45" t="s">
        <v>221</v>
      </c>
      <c r="B27" s="64">
        <v>-11835793</v>
      </c>
      <c r="C27" s="52"/>
      <c r="D27" s="64">
        <v>-49428904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252</v>
      </c>
      <c r="B29" s="64"/>
      <c r="C29" s="52"/>
      <c r="D29" s="64"/>
      <c r="E29" s="51"/>
      <c r="F29" s="42"/>
    </row>
    <row r="30" spans="1:7" ht="15" customHeight="1">
      <c r="A30" s="63" t="s">
        <v>250</v>
      </c>
      <c r="B30" s="64">
        <v>2218448</v>
      </c>
      <c r="C30" s="52"/>
      <c r="D30" s="64">
        <v>1060803</v>
      </c>
      <c r="E30" s="51"/>
      <c r="F30" s="42"/>
    </row>
    <row r="31" spans="1:7" ht="15" customHeight="1">
      <c r="A31" s="63" t="s">
        <v>259</v>
      </c>
      <c r="B31" s="64"/>
      <c r="C31" s="52"/>
      <c r="D31" s="64"/>
      <c r="E31" s="51"/>
      <c r="F31" s="42"/>
    </row>
    <row r="32" spans="1:7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-8146155</v>
      </c>
      <c r="C39" s="52"/>
      <c r="D39" s="64">
        <v>-18705506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9117648</v>
      </c>
      <c r="C42" s="55"/>
      <c r="D42" s="54">
        <f>SUM(D9:D41)</f>
        <v>7037072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-1526992</v>
      </c>
      <c r="C44" s="52"/>
      <c r="D44" s="64">
        <v>-1237500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7590656</v>
      </c>
      <c r="C47" s="58"/>
      <c r="D47" s="67">
        <f>SUM(D42:D46)</f>
        <v>5799572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7590656</v>
      </c>
      <c r="C57" s="77"/>
      <c r="D57" s="76">
        <f>D47+D55</f>
        <v>5799572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2019-07-16T19:03:06Z</dcterms:modified>
</cp:coreProperties>
</file>