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95" yWindow="-105" windowWidth="19440" windowHeight="5445" tabRatio="823" activeTab="8"/>
  </bookViews>
  <sheets>
    <sheet name="Kopertina" sheetId="1" r:id="rId1"/>
    <sheet name="Aktivet" sheetId="4" r:id="rId2"/>
    <sheet name="Pasivet" sheetId="14" r:id="rId3"/>
    <sheet name="Rezultati" sheetId="15" r:id="rId4"/>
    <sheet name="Ndihmese Fluksi" sheetId="28" r:id="rId5"/>
    <sheet name="Fluksi" sheetId="26" r:id="rId6"/>
    <sheet name="Kapitali" sheetId="20" r:id="rId7"/>
    <sheet name="1" sheetId="31" r:id="rId8"/>
    <sheet name="2" sheetId="32" r:id="rId9"/>
  </sheets>
  <externalReferences>
    <externalReference r:id="rId10"/>
  </externalReferences>
  <definedNames>
    <definedName name="_xlnm.Print_Area" localSheetId="8">'2'!$A$1:$N$361</definedName>
    <definedName name="_xlnm.Print_Area" localSheetId="4">'Ndihmese Fluksi'!$A$1:$J$25</definedName>
  </definedNames>
  <calcPr calcId="124519"/>
</workbook>
</file>

<file path=xl/calcChain.xml><?xml version="1.0" encoding="utf-8"?>
<calcChain xmlns="http://schemas.openxmlformats.org/spreadsheetml/2006/main">
  <c r="M183" i="32"/>
  <c r="M182"/>
  <c r="L121"/>
  <c r="L120"/>
  <c r="K122"/>
  <c r="M185" l="1"/>
  <c r="L66"/>
  <c r="L78" l="1"/>
  <c r="L168"/>
  <c r="L165"/>
  <c r="L162"/>
  <c r="L114"/>
  <c r="I114"/>
  <c r="G44" i="26"/>
  <c r="G35" i="15"/>
  <c r="G37" s="1"/>
  <c r="G39"/>
  <c r="J122" i="32"/>
  <c r="L122" s="1"/>
  <c r="L291"/>
  <c r="L277"/>
  <c r="L236"/>
  <c r="L241" s="1"/>
  <c r="L251"/>
  <c r="L252" s="1"/>
  <c r="L253" s="1"/>
  <c r="L218"/>
  <c r="L219" s="1"/>
  <c r="L155"/>
  <c r="H116"/>
  <c r="K116"/>
  <c r="G116"/>
  <c r="J116"/>
  <c r="I115"/>
  <c r="I113"/>
  <c r="I111"/>
  <c r="I112"/>
  <c r="L115"/>
  <c r="L113"/>
  <c r="L111"/>
  <c r="L112"/>
  <c r="M50"/>
  <c r="F36" i="15"/>
  <c r="F33"/>
  <c r="I116" i="32" l="1"/>
  <c r="J117"/>
  <c r="K117"/>
  <c r="L116"/>
  <c r="F44" i="26"/>
  <c r="K28" i="15"/>
  <c r="J27" i="28" l="1"/>
  <c r="J29" s="1"/>
  <c r="F35" i="15"/>
  <c r="F37" l="1"/>
  <c r="F38" s="1"/>
  <c r="F39" s="1"/>
</calcChain>
</file>

<file path=xl/sharedStrings.xml><?xml version="1.0" encoding="utf-8"?>
<sst xmlns="http://schemas.openxmlformats.org/spreadsheetml/2006/main" count="687" uniqueCount="399">
  <si>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</si>
  <si>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</si>
  <si>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</si>
  <si>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</si>
  <si>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</si>
  <si>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</si>
  <si>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</si>
  <si>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</si>
  <si>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</si>
  <si>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</si>
  <si>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</si>
  <si>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</si>
  <si>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</si>
  <si>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</si>
  <si>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</si>
  <si>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</si>
  <si>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</si>
  <si>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</si>
  <si>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</si>
  <si>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</si>
  <si>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</si>
  <si>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</si>
  <si>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</si>
  <si>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</si>
  <si>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</si>
  <si>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</si>
  <si>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</si>
  <si>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</si>
  <si>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</si>
  <si>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</si>
  <si>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</si>
  <si>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</si>
  <si>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</si>
  <si>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</si>
  <si>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</si>
  <si>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</si>
  <si>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</si>
  <si>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</si>
  <si>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</si>
  <si>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</si>
  <si>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</si>
  <si>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</si>
  <si>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</si>
  <si>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</si>
  <si>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</si>
  <si>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</si>
  <si>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</si>
  <si>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</si>
  <si>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</si>
  <si>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</si>
  <si>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</si>
  <si>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</si>
  <si>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</si>
  <si>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</si>
  <si>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</si>
  <si>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</si>
  <si>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</si>
  <si>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</si>
  <si>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</si>
  <si>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</si>
  <si>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</si>
  <si>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</si>
  <si>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</si>
  <si>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</si>
  <si>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Te pagushme ndaj punonjesve</t>
  </si>
  <si>
    <t>TOTALI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</si>
  <si>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</si>
  <si>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</si>
  <si>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</si>
  <si>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</si>
  <si>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</si>
  <si>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</si>
  <si>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Emetimi kapitali aksionar</t>
  </si>
  <si>
    <t>S H E N I M E T          S P J E G U E S E</t>
  </si>
  <si>
    <t>Per Drejtimin  e Njesise  Ekonomike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</si>
  <si>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</si>
  <si>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</si>
  <si>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</si>
  <si>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</si>
  <si>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</si>
  <si>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</si>
  <si>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</si>
  <si>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</si>
  <si>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</si>
  <si>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</si>
  <si>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</si>
  <si>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</si>
  <si>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</si>
  <si>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</si>
  <si>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</si>
  <si>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</si>
  <si>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</si>
  <si>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Referenca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</si>
  <si>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</si>
  <si>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</si>
  <si>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</si>
  <si>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</si>
  <si>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</si>
  <si>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</si>
  <si>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</si>
  <si>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</si>
  <si>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</si>
  <si>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</si>
  <si>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</si>
  <si>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</si>
  <si>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</si>
  <si>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</si>
  <si>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</si>
  <si>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</si>
  <si>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</si>
  <si>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</si>
  <si>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</si>
  <si>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</si>
  <si>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</si>
  <si>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</si>
  <si>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</si>
  <si>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</si>
  <si>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</si>
  <si>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</si>
  <si>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</si>
  <si>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</si>
  <si>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702,708X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</si>
  <si>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</si>
  <si>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</si>
  <si>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</si>
  <si>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</si>
  <si>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</si>
  <si>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</si>
  <si>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</si>
  <si>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601,608X</t>
  </si>
  <si>
    <t>68X</t>
  </si>
  <si>
    <t>Fitimi (humbja) nga veprimtarite e kryesore (1+2+/-3-8)</t>
  </si>
  <si>
    <t>Te ardhurat dhe shpenzimet financiare nga pjesemarrjet</t>
  </si>
  <si>
    <t>Te ardhurat dhe shpenzimet nga interesat</t>
  </si>
  <si>
    <t>763,764,765,664,665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</si>
  <si>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</si>
  <si>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</si>
  <si>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</si>
  <si>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</si>
  <si>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</si>
  <si>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</si>
  <si>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</si>
  <si>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Pozicioni me 31 dhjetor 2008</t>
  </si>
  <si>
    <t>Shuma</t>
  </si>
  <si>
    <t>657 penalitete</t>
  </si>
  <si>
    <t>Te ardhura dhe shpenzime te tjera financiare (Gjoba)</t>
  </si>
  <si>
    <t>Shuma per tatim</t>
  </si>
  <si>
    <t>Tatimi mbi fitimin 10 %</t>
  </si>
  <si>
    <t>Fitimi para tatimit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</si>
  <si>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</si>
  <si>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</si>
  <si>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</si>
  <si>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</si>
  <si>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</si>
  <si>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</si>
  <si>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</si>
  <si>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</si>
  <si>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Huamarrje afat shkuatra</t>
  </si>
  <si>
    <t>Provizionet afatshkurtra</t>
  </si>
  <si>
    <t>Ndrysh.ne invent.prod.gatshme e prodhimit ne proces</t>
  </si>
  <si>
    <t>B</t>
  </si>
  <si>
    <t>Aksione te thesari te riblera</t>
  </si>
  <si>
    <t>Pasqyra e fluksit monetar - Metoda Indirekte</t>
  </si>
  <si>
    <t>Fluksi i parave nga veprimtaria e shfrytezimit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</si>
  <si>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</si>
  <si>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</si>
  <si>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</si>
  <si>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</si>
  <si>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</si>
  <si>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</si>
  <si>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</si>
  <si>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</si>
  <si>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</si>
  <si>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</si>
  <si>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</si>
  <si>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</si>
  <si>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Blerja e njesisese kontrolluar X minus parate e Arketuara</t>
  </si>
  <si>
    <t>MM neto e perdorur ne veprimtarite Financiare</t>
  </si>
  <si>
    <t>Emertimi dhe Forma ligjore</t>
  </si>
  <si>
    <t>Po</t>
  </si>
  <si>
    <t>Jo</t>
  </si>
  <si>
    <t>Ne   Leke</t>
  </si>
  <si>
    <t>Emertimi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</si>
  <si>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</si>
  <si>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</si>
  <si>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</si>
  <si>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</si>
  <si>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</si>
  <si>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</si>
  <si>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</si>
  <si>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</si>
  <si>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</si>
  <si>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</si>
  <si>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</si>
  <si>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>S H U M A</t>
  </si>
  <si>
    <t>Pasivet afatgjata</t>
  </si>
  <si>
    <t>Pasivet afatshkurtera</t>
  </si>
  <si>
    <t xml:space="preserve">Kapitali </t>
  </si>
  <si>
    <t>Durres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</si>
  <si>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</si>
  <si>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</si>
  <si>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</si>
  <si>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</si>
  <si>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</si>
  <si>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</si>
  <si>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</si>
  <si>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</si>
  <si>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</si>
  <si>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</si>
  <si>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</si>
  <si>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</si>
  <si>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</si>
  <si>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</si>
  <si>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</si>
  <si>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</si>
  <si>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</si>
  <si>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</si>
  <si>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</si>
  <si>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</si>
  <si>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</si>
  <si>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</si>
  <si>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</si>
  <si>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</si>
  <si>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</si>
  <si>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</si>
  <si>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</si>
  <si>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</si>
  <si>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</si>
  <si>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</si>
  <si>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</si>
  <si>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</si>
  <si>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</si>
  <si>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</si>
  <si>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</si>
  <si>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</si>
  <si>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</si>
  <si>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</si>
  <si>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</si>
  <si>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</si>
  <si>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</si>
  <si>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</si>
  <si>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</si>
  <si>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</si>
  <si>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</si>
  <si>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</si>
  <si>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</si>
  <si>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</si>
  <si>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</si>
  <si>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</si>
  <si>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</si>
  <si>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</si>
  <si>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</si>
  <si>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</si>
  <si>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</si>
  <si>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</si>
  <si>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</si>
  <si>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</si>
  <si>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</si>
  <si>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</si>
  <si>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</si>
  <si>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</si>
  <si>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</si>
  <si>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</si>
  <si>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</si>
  <si>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</si>
  <si>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Shoqeria nuk ka derivative dhe aktive te mbajtura per tregtim</t>
  </si>
  <si>
    <t>Kliente per mallra,produkte e sherbime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</si>
  <si>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</si>
  <si>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</si>
  <si>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</si>
  <si>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</si>
  <si>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</si>
  <si>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</si>
  <si>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</si>
  <si>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</si>
  <si>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</si>
  <si>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</si>
  <si>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</si>
  <si>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</si>
  <si>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</si>
  <si>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</si>
  <si>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</si>
  <si>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Makineri,paisje</t>
  </si>
  <si>
    <t xml:space="preserve">AAM te tjera </t>
  </si>
  <si>
    <t>PASIVET  AFATSHKURTRA</t>
  </si>
  <si>
    <t>Te pagueshme ndaj furnitoreve</t>
  </si>
  <si>
    <t>Te pagueshme ndaj punonjesve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</si>
  <si>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</si>
  <si>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</si>
  <si>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</si>
  <si>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</si>
  <si>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</si>
  <si>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</si>
  <si>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</si>
  <si>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</si>
  <si>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</si>
  <si>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</si>
  <si>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Euro</t>
  </si>
  <si>
    <t>Shuma Banka llogari rrjedhese</t>
  </si>
  <si>
    <t>T o t a l i</t>
  </si>
  <si>
    <t>Vlefta</t>
  </si>
  <si>
    <t>Klienti</t>
  </si>
  <si>
    <t>Nr.Serial</t>
  </si>
  <si>
    <t>Nr.Fat.</t>
  </si>
  <si>
    <t>Tvsh e pagueshme ne banke</t>
  </si>
  <si>
    <t>Shtesa</t>
  </si>
  <si>
    <t>Shtesa e AAGjM jane blerje dhe perbehen nga :</t>
  </si>
  <si>
    <t>Furnitori</t>
  </si>
  <si>
    <t xml:space="preserve">T o t a l i </t>
  </si>
  <si>
    <t>Detyrime ndaj ortakeve</t>
  </si>
  <si>
    <t>Pasqyra   e   te   Ardhurave   dhe   Shpenzimeve</t>
  </si>
  <si>
    <t>Perbehen nga :</t>
  </si>
  <si>
    <t>Importet</t>
  </si>
  <si>
    <t>Blerjet brenda vendit</t>
  </si>
  <si>
    <t>Shtesa ose pakesimi i gjendjeve te magazines ( + ose - )</t>
  </si>
  <si>
    <t xml:space="preserve">S h u m a </t>
  </si>
  <si>
    <t>Perbehet nga shpenzime bankare</t>
  </si>
  <si>
    <t xml:space="preserve">Fitimi (humbja) neto e vitit financiar </t>
  </si>
  <si>
    <t xml:space="preserve">Fitimi (humbja) para tatimit </t>
  </si>
  <si>
    <t>Shpenzime te pa njohura</t>
  </si>
  <si>
    <t xml:space="preserve">Tatimi mbi fitimin </t>
  </si>
  <si>
    <t>Pasqyra   e   Fluksit   Monetar  -  Metoda  Indirekte</t>
  </si>
  <si>
    <t xml:space="preserve">Ne fluksin monetar kane ndikuar </t>
  </si>
  <si>
    <t>Pozitivisht :</t>
  </si>
  <si>
    <t>dhe Negativisht :</t>
  </si>
  <si>
    <t>Blerjet pa tvsh</t>
  </si>
  <si>
    <t xml:space="preserve">Nga kjo </t>
  </si>
  <si>
    <t>Aktive Afatgjata Materiale</t>
  </si>
  <si>
    <t>Shpenzime</t>
  </si>
  <si>
    <t>Ulja e gjendjes se inventarit</t>
  </si>
  <si>
    <t>Gabime materiale te ndodhura ne periudhat kontabel te mepareshme e te konstatuara gjate</t>
  </si>
  <si>
    <t>periudhes rraportuese nuk ka.</t>
  </si>
  <si>
    <t>" 3 D "  SHPK</t>
  </si>
  <si>
    <t xml:space="preserve">J 81811501 V       </t>
  </si>
  <si>
    <t>Lagja 14,Rr.Tirana</t>
  </si>
  <si>
    <t>Prodhime betoni</t>
  </si>
  <si>
    <t xml:space="preserve">Shoqeria   "3D" sh.p.k            </t>
  </si>
  <si>
    <t>(     Edmond Dako    )</t>
  </si>
  <si>
    <t>Mjete Transporti</t>
  </si>
  <si>
    <t>USD</t>
  </si>
  <si>
    <t>Kredi</t>
  </si>
  <si>
    <t>BKT</t>
  </si>
  <si>
    <t>Banka Popullore</t>
  </si>
  <si>
    <t>Intesa San Paolo</t>
  </si>
  <si>
    <t>Bis</t>
  </si>
  <si>
    <t>Emporiki</t>
  </si>
  <si>
    <t>Viti</t>
  </si>
  <si>
    <t>Ne fillim te vitit</t>
  </si>
  <si>
    <t>Blerjet gjate vitit</t>
  </si>
  <si>
    <t>Daljet gjate vitit</t>
  </si>
  <si>
    <t>Gjendja ne fund te vitit</t>
  </si>
  <si>
    <t>Shuma Banka Kredi afatgjate</t>
  </si>
  <si>
    <t>Nuk ka</t>
  </si>
  <si>
    <t>Pasivet Afatgjata</t>
  </si>
  <si>
    <t>Fitimi (humbja) qe bartet ne vitin e ardheshem</t>
  </si>
  <si>
    <t>Fitimi (humbja) e bartur nga viti kaluar</t>
  </si>
  <si>
    <t>021015011000528</t>
  </si>
  <si>
    <t>021465011001342</t>
  </si>
  <si>
    <t>021425011000829</t>
  </si>
  <si>
    <t>20-005122-01-02</t>
  </si>
  <si>
    <t>20-005122-03-01</t>
  </si>
  <si>
    <t>0300-302827-101</t>
  </si>
  <si>
    <t>0300-302827-102</t>
  </si>
  <si>
    <t>0300-302827-100</t>
  </si>
  <si>
    <t>009420200000708</t>
  </si>
  <si>
    <t>03.12.1997</t>
  </si>
  <si>
    <t xml:space="preserve">        b) VIJIMESIA e veprimtarise ekonomike te njesise sone raportuese eshte e siguruar duke</t>
  </si>
  <si>
    <t xml:space="preserve">(  Ne zbatim te Standartit Kombetar te Kontabilitetit Nr.2 dhe </t>
  </si>
  <si>
    <t>Viti   2009</t>
  </si>
  <si>
    <t>01.01.2009</t>
  </si>
  <si>
    <t>31.12.2009</t>
  </si>
  <si>
    <t>Pasqyrat    Financiare    te    Vitit   2009</t>
  </si>
  <si>
    <t>Pasqyra   e   te   Ardhurave   dhe   Shpenzimeve     2009</t>
  </si>
  <si>
    <t>Pasqyre  Ndihmese per Fluksin Monetar 2009</t>
  </si>
  <si>
    <t>Pasqyra   e   Fluksit   Monetar  -  Metoda  Indirekte   2009</t>
  </si>
  <si>
    <t>Pasqyra  e  Ndryshimeve  ne  Kapital  2009</t>
  </si>
  <si>
    <t>31.12.08</t>
  </si>
  <si>
    <t>31.12.09</t>
  </si>
  <si>
    <t>Pozicioni me 31 dhjetor 2009</t>
  </si>
  <si>
    <t>Pozicioni me 1 Janar 2009</t>
  </si>
  <si>
    <t>Alpha</t>
  </si>
  <si>
    <t>Procredit</t>
  </si>
  <si>
    <t>Raiffeisen</t>
  </si>
  <si>
    <t>Tirana</t>
  </si>
  <si>
    <t>Credins</t>
  </si>
  <si>
    <t>NBG</t>
  </si>
  <si>
    <t>Union</t>
  </si>
  <si>
    <t>Ne vitin 2006 jane dy fatura me shumen 49.982.936, ne vitin 2007 jane 9 fatura qe bejne shumen prej 3.696.054, ne vitin 2008 jane 544 fatura</t>
  </si>
  <si>
    <t xml:space="preserve"> me shumen prej 127.943.505 dhe ne vitin 2009 jane 4268 fatura me vlere 677.714.007</t>
  </si>
  <si>
    <t>Shuma prej 12.060.234 leke perbehet nga tre paradhenie importi</t>
  </si>
  <si>
    <t>Pakesime</t>
  </si>
  <si>
    <t>Ne vitin 2008 kemi 257 fatura me vlere 42.408.948 leke, ne vitin 2009 kemi 2374 fatura</t>
  </si>
  <si>
    <t>me vlere 693.236.410 leke</t>
  </si>
  <si>
    <t>Fitimi</t>
  </si>
  <si>
    <t>Rritje/renie ne tepricen e detyrimeve, per tu paguar</t>
  </si>
  <si>
    <t>Gjendja e Mj.Monetare me 31.12.2009</t>
  </si>
  <si>
    <t>20.02.2010</t>
  </si>
  <si>
    <t>Pagat e punonjesve te muajit dhjetor 2009</t>
  </si>
  <si>
    <t>Detyrimet e muajit dhjetor 2009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</si>
</sst>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#,##0.0"/>
    <numFmt numFmtId="166" formatCode="dd\-mm\-yy"/>
  </numFmts>
  <fonts count="4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b/>
      <i/>
      <sz val="26"/>
      <name val="Arial Narrow"/>
      <family val="2"/>
    </font>
    <font>
      <b/>
      <i/>
      <sz val="26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sz val="9"/>
      <color indexed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0" fontId="7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2" xfId="0" applyFont="1" applyBorder="1"/>
    <xf numFmtId="0" fontId="5" fillId="0" borderId="22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0" xfId="0" applyFont="1"/>
    <xf numFmtId="0" fontId="13" fillId="0" borderId="0" xfId="0" applyFont="1"/>
    <xf numFmtId="0" fontId="13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4" fillId="0" borderId="0" xfId="0" applyFont="1"/>
    <xf numFmtId="0" fontId="14" fillId="0" borderId="4" xfId="0" applyFont="1" applyBorder="1"/>
    <xf numFmtId="0" fontId="15" fillId="0" borderId="4" xfId="0" applyFont="1" applyBorder="1"/>
    <xf numFmtId="0" fontId="15" fillId="0" borderId="0" xfId="0" applyFont="1" applyBorder="1"/>
    <xf numFmtId="0" fontId="15" fillId="0" borderId="5" xfId="0" applyFont="1" applyBorder="1"/>
    <xf numFmtId="0" fontId="15" fillId="0" borderId="0" xfId="0" applyFont="1"/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3" fontId="12" fillId="0" borderId="0" xfId="0" applyNumberFormat="1" applyFont="1"/>
    <xf numFmtId="0" fontId="12" fillId="0" borderId="11" xfId="0" applyFont="1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vertical="center"/>
    </xf>
    <xf numFmtId="3" fontId="21" fillId="0" borderId="17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22" xfId="0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3" fontId="21" fillId="0" borderId="0" xfId="0" applyNumberFormat="1" applyFont="1"/>
    <xf numFmtId="0" fontId="20" fillId="0" borderId="6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/>
    <xf numFmtId="3" fontId="21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3" fontId="20" fillId="0" borderId="3" xfId="0" applyNumberFormat="1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3" fontId="12" fillId="0" borderId="17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3" fontId="23" fillId="0" borderId="11" xfId="0" applyNumberFormat="1" applyFont="1" applyBorder="1" applyAlignment="1">
      <alignment horizontal="right" vertical="center"/>
    </xf>
    <xf numFmtId="3" fontId="21" fillId="0" borderId="17" xfId="0" applyNumberFormat="1" applyFont="1" applyBorder="1" applyAlignment="1">
      <alignment horizontal="right" vertical="center"/>
    </xf>
    <xf numFmtId="165" fontId="12" fillId="0" borderId="18" xfId="0" applyNumberFormat="1" applyFont="1" applyBorder="1" applyAlignment="1">
      <alignment horizontal="left" vertical="center"/>
    </xf>
    <xf numFmtId="3" fontId="23" fillId="0" borderId="17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/>
    <xf numFmtId="0" fontId="20" fillId="0" borderId="18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3" fontId="1" fillId="0" borderId="17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/>
    <xf numFmtId="3" fontId="1" fillId="0" borderId="17" xfId="0" applyNumberFormat="1" applyFont="1" applyBorder="1"/>
    <xf numFmtId="3" fontId="3" fillId="0" borderId="0" xfId="0" applyNumberFormat="1" applyFont="1" applyAlignment="1">
      <alignment horizontal="center" vertical="center"/>
    </xf>
    <xf numFmtId="0" fontId="24" fillId="0" borderId="7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/>
    <xf numFmtId="1" fontId="5" fillId="0" borderId="17" xfId="0" applyNumberFormat="1" applyFont="1" applyBorder="1"/>
    <xf numFmtId="3" fontId="5" fillId="0" borderId="17" xfId="0" applyNumberFormat="1" applyFont="1" applyBorder="1"/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/>
    <xf numFmtId="0" fontId="5" fillId="0" borderId="11" xfId="0" applyFont="1" applyBorder="1" applyAlignment="1">
      <alignment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1" fontId="5" fillId="0" borderId="2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/>
    </xf>
    <xf numFmtId="3" fontId="5" fillId="0" borderId="0" xfId="0" applyNumberFormat="1" applyFont="1"/>
    <xf numFmtId="0" fontId="11" fillId="0" borderId="17" xfId="0" applyFont="1" applyBorder="1"/>
    <xf numFmtId="0" fontId="4" fillId="0" borderId="0" xfId="0" applyFont="1" applyAlignment="1">
      <alignment horizontal="left"/>
    </xf>
    <xf numFmtId="3" fontId="5" fillId="0" borderId="23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horizontal="right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0" fontId="28" fillId="0" borderId="0" xfId="0" applyFont="1" applyBorder="1"/>
    <xf numFmtId="0" fontId="3" fillId="0" borderId="4" xfId="0" applyFont="1" applyBorder="1"/>
    <xf numFmtId="0" fontId="17" fillId="0" borderId="25" xfId="0" applyFont="1" applyBorder="1" applyAlignment="1">
      <alignment horizontal="center"/>
    </xf>
    <xf numFmtId="0" fontId="3" fillId="0" borderId="26" xfId="0" applyFont="1" applyBorder="1"/>
    <xf numFmtId="0" fontId="3" fillId="0" borderId="5" xfId="0" applyFont="1" applyBorder="1"/>
    <xf numFmtId="0" fontId="3" fillId="0" borderId="0" xfId="0" applyFont="1"/>
    <xf numFmtId="0" fontId="3" fillId="0" borderId="27" xfId="0" applyFont="1" applyBorder="1"/>
    <xf numFmtId="0" fontId="3" fillId="0" borderId="28" xfId="0" applyFont="1" applyBorder="1"/>
    <xf numFmtId="0" fontId="3" fillId="0" borderId="28" xfId="0" applyFont="1" applyBorder="1" applyAlignment="1"/>
    <xf numFmtId="0" fontId="3" fillId="0" borderId="27" xfId="0" applyFont="1" applyFill="1" applyBorder="1"/>
    <xf numFmtId="0" fontId="3" fillId="0" borderId="29" xfId="0" applyFont="1" applyBorder="1"/>
    <xf numFmtId="0" fontId="3" fillId="0" borderId="30" xfId="0" applyFont="1" applyBorder="1"/>
    <xf numFmtId="0" fontId="29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3" fontId="30" fillId="0" borderId="17" xfId="0" applyNumberFormat="1" applyFont="1" applyBorder="1"/>
    <xf numFmtId="3" fontId="30" fillId="0" borderId="17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6" fillId="0" borderId="31" xfId="0" applyNumberFormat="1" applyFont="1" applyBorder="1"/>
    <xf numFmtId="3" fontId="12" fillId="0" borderId="0" xfId="0" applyNumberFormat="1" applyFont="1" applyAlignment="1">
      <alignment vertical="center"/>
    </xf>
    <xf numFmtId="0" fontId="1" fillId="0" borderId="32" xfId="0" applyFont="1" applyBorder="1"/>
    <xf numFmtId="0" fontId="1" fillId="0" borderId="33" xfId="0" applyFont="1" applyBorder="1" applyAlignment="1">
      <alignment horizontal="center"/>
    </xf>
    <xf numFmtId="0" fontId="1" fillId="0" borderId="33" xfId="0" applyFont="1" applyBorder="1"/>
    <xf numFmtId="3" fontId="1" fillId="0" borderId="33" xfId="0" applyNumberFormat="1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0" fontId="1" fillId="0" borderId="36" xfId="0" applyFont="1" applyBorder="1"/>
    <xf numFmtId="0" fontId="31" fillId="0" borderId="28" xfId="0" applyFont="1" applyBorder="1"/>
    <xf numFmtId="0" fontId="32" fillId="0" borderId="0" xfId="0" applyFont="1" applyBorder="1"/>
    <xf numFmtId="0" fontId="32" fillId="0" borderId="0" xfId="0" applyFont="1" applyBorder="1" applyAlignment="1"/>
    <xf numFmtId="3" fontId="32" fillId="0" borderId="0" xfId="0" applyNumberFormat="1" applyFont="1" applyBorder="1" applyAlignment="1"/>
    <xf numFmtId="3" fontId="32" fillId="0" borderId="0" xfId="0" applyNumberFormat="1" applyFont="1" applyBorder="1"/>
    <xf numFmtId="0" fontId="32" fillId="0" borderId="36" xfId="0" applyFont="1" applyBorder="1"/>
    <xf numFmtId="0" fontId="32" fillId="0" borderId="0" xfId="0" applyFont="1"/>
    <xf numFmtId="0" fontId="32" fillId="0" borderId="35" xfId="0" applyFont="1" applyBorder="1"/>
    <xf numFmtId="0" fontId="3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4" fillId="0" borderId="0" xfId="0" applyFont="1" applyBorder="1"/>
    <xf numFmtId="3" fontId="34" fillId="0" borderId="0" xfId="0" applyNumberFormat="1" applyFont="1" applyBorder="1"/>
    <xf numFmtId="0" fontId="34" fillId="0" borderId="36" xfId="0" applyFont="1" applyBorder="1"/>
    <xf numFmtId="0" fontId="34" fillId="0" borderId="0" xfId="0" applyFont="1"/>
    <xf numFmtId="0" fontId="34" fillId="0" borderId="35" xfId="0" applyFont="1" applyBorder="1"/>
    <xf numFmtId="0" fontId="34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36" fillId="0" borderId="0" xfId="0" applyFont="1" applyBorder="1"/>
    <xf numFmtId="3" fontId="36" fillId="0" borderId="0" xfId="0" applyNumberFormat="1" applyFont="1" applyBorder="1"/>
    <xf numFmtId="0" fontId="36" fillId="0" borderId="36" xfId="0" applyFont="1" applyBorder="1"/>
    <xf numFmtId="0" fontId="36" fillId="0" borderId="0" xfId="0" applyFont="1"/>
    <xf numFmtId="0" fontId="36" fillId="0" borderId="35" xfId="0" applyFont="1" applyBorder="1"/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/>
    <xf numFmtId="3" fontId="36" fillId="0" borderId="0" xfId="0" applyNumberFormat="1" applyFont="1" applyBorder="1" applyAlignment="1"/>
    <xf numFmtId="0" fontId="36" fillId="0" borderId="11" xfId="0" applyFont="1" applyBorder="1" applyAlignment="1">
      <alignment horizontal="center"/>
    </xf>
    <xf numFmtId="3" fontId="36" fillId="0" borderId="11" xfId="0" applyNumberFormat="1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3" fontId="36" fillId="0" borderId="23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left"/>
    </xf>
    <xf numFmtId="0" fontId="12" fillId="0" borderId="19" xfId="0" applyFont="1" applyFill="1" applyBorder="1" applyAlignment="1"/>
    <xf numFmtId="0" fontId="12" fillId="0" borderId="17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4" fontId="10" fillId="0" borderId="17" xfId="1" applyNumberFormat="1" applyFont="1" applyFill="1" applyBorder="1"/>
    <xf numFmtId="3" fontId="12" fillId="0" borderId="17" xfId="0" applyNumberFormat="1" applyFont="1" applyBorder="1"/>
    <xf numFmtId="0" fontId="12" fillId="0" borderId="36" xfId="0" applyFont="1" applyBorder="1"/>
    <xf numFmtId="0" fontId="12" fillId="0" borderId="35" xfId="0" applyFont="1" applyBorder="1"/>
    <xf numFmtId="0" fontId="12" fillId="0" borderId="17" xfId="0" applyFont="1" applyBorder="1"/>
    <xf numFmtId="4" fontId="12" fillId="0" borderId="17" xfId="0" applyNumberFormat="1" applyFont="1" applyBorder="1"/>
    <xf numFmtId="0" fontId="12" fillId="0" borderId="35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3" fontId="37" fillId="0" borderId="17" xfId="0" applyNumberFormat="1" applyFont="1" applyBorder="1" applyAlignment="1">
      <alignment vertical="center"/>
    </xf>
    <xf numFmtId="0" fontId="38" fillId="0" borderId="36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35" xfId="0" applyFont="1" applyBorder="1"/>
    <xf numFmtId="0" fontId="38" fillId="0" borderId="0" xfId="0" applyFont="1" applyBorder="1" applyAlignment="1">
      <alignment horizontal="center"/>
    </xf>
    <xf numFmtId="0" fontId="38" fillId="0" borderId="0" xfId="0" applyFont="1" applyBorder="1"/>
    <xf numFmtId="0" fontId="38" fillId="0" borderId="17" xfId="0" applyFont="1" applyBorder="1"/>
    <xf numFmtId="0" fontId="38" fillId="0" borderId="35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3" fontId="38" fillId="0" borderId="0" xfId="0" applyNumberFormat="1" applyFont="1" applyFill="1" applyBorder="1" applyAlignment="1">
      <alignment horizontal="center" vertical="center"/>
    </xf>
    <xf numFmtId="3" fontId="38" fillId="0" borderId="0" xfId="0" applyNumberFormat="1" applyFont="1" applyBorder="1" applyAlignment="1">
      <alignment vertical="center"/>
    </xf>
    <xf numFmtId="3" fontId="38" fillId="0" borderId="0" xfId="0" applyNumberFormat="1" applyFont="1" applyBorder="1"/>
    <xf numFmtId="0" fontId="38" fillId="0" borderId="36" xfId="0" applyFont="1" applyBorder="1"/>
    <xf numFmtId="0" fontId="38" fillId="0" borderId="0" xfId="0" applyFont="1"/>
    <xf numFmtId="0" fontId="38" fillId="0" borderId="11" xfId="0" applyFont="1" applyBorder="1" applyAlignment="1">
      <alignment horizontal="center"/>
    </xf>
    <xf numFmtId="3" fontId="38" fillId="0" borderId="11" xfId="0" applyNumberFormat="1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3" fontId="38" fillId="0" borderId="23" xfId="0" applyNumberFormat="1" applyFont="1" applyBorder="1" applyAlignment="1">
      <alignment horizontal="center"/>
    </xf>
    <xf numFmtId="0" fontId="38" fillId="0" borderId="17" xfId="0" applyFont="1" applyFill="1" applyBorder="1"/>
    <xf numFmtId="0" fontId="38" fillId="0" borderId="17" xfId="0" applyFont="1" applyBorder="1" applyAlignment="1"/>
    <xf numFmtId="3" fontId="38" fillId="0" borderId="17" xfId="0" applyNumberFormat="1" applyFont="1" applyBorder="1" applyAlignment="1"/>
    <xf numFmtId="3" fontId="38" fillId="0" borderId="17" xfId="0" applyNumberFormat="1" applyFont="1" applyBorder="1"/>
    <xf numFmtId="0" fontId="38" fillId="0" borderId="17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/>
    <xf numFmtId="3" fontId="23" fillId="0" borderId="0" xfId="0" applyNumberFormat="1" applyFont="1" applyBorder="1"/>
    <xf numFmtId="0" fontId="23" fillId="0" borderId="36" xfId="0" applyFont="1" applyBorder="1"/>
    <xf numFmtId="0" fontId="23" fillId="0" borderId="0" xfId="0" applyFont="1"/>
    <xf numFmtId="0" fontId="23" fillId="0" borderId="35" xfId="0" applyFont="1" applyBorder="1"/>
    <xf numFmtId="0" fontId="23" fillId="0" borderId="0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3" fontId="2" fillId="0" borderId="17" xfId="0" applyNumberFormat="1" applyFont="1" applyBorder="1"/>
    <xf numFmtId="0" fontId="2" fillId="0" borderId="18" xfId="0" applyFont="1" applyBorder="1" applyAlignment="1">
      <alignment horizontal="left"/>
    </xf>
    <xf numFmtId="0" fontId="38" fillId="0" borderId="0" xfId="0" applyFont="1" applyFill="1" applyBorder="1"/>
    <xf numFmtId="0" fontId="38" fillId="0" borderId="2" xfId="0" applyFont="1" applyBorder="1"/>
    <xf numFmtId="3" fontId="38" fillId="0" borderId="2" xfId="0" applyNumberFormat="1" applyFont="1" applyBorder="1"/>
    <xf numFmtId="0" fontId="38" fillId="0" borderId="37" xfId="0" applyFont="1" applyBorder="1"/>
    <xf numFmtId="0" fontId="38" fillId="0" borderId="38" xfId="0" applyFont="1" applyBorder="1"/>
    <xf numFmtId="0" fontId="38" fillId="0" borderId="39" xfId="0" applyFont="1" applyBorder="1"/>
    <xf numFmtId="0" fontId="38" fillId="0" borderId="32" xfId="0" applyFont="1" applyBorder="1"/>
    <xf numFmtId="0" fontId="38" fillId="0" borderId="33" xfId="0" applyFont="1" applyBorder="1" applyAlignment="1">
      <alignment horizontal="center"/>
    </xf>
    <xf numFmtId="0" fontId="38" fillId="0" borderId="33" xfId="0" applyFont="1" applyBorder="1"/>
    <xf numFmtId="0" fontId="38" fillId="0" borderId="33" xfId="0" applyFont="1" applyBorder="1" applyAlignment="1">
      <alignment horizontal="center" vertical="center"/>
    </xf>
    <xf numFmtId="0" fontId="22" fillId="0" borderId="33" xfId="0" applyFont="1" applyBorder="1" applyAlignment="1">
      <alignment vertical="center"/>
    </xf>
    <xf numFmtId="0" fontId="23" fillId="0" borderId="33" xfId="0" applyFont="1" applyBorder="1"/>
    <xf numFmtId="3" fontId="23" fillId="0" borderId="33" xfId="0" applyNumberFormat="1" applyFont="1" applyBorder="1"/>
    <xf numFmtId="0" fontId="23" fillId="0" borderId="34" xfId="0" applyFont="1" applyBorder="1"/>
    <xf numFmtId="3" fontId="10" fillId="0" borderId="0" xfId="1" applyNumberFormat="1" applyFont="1" applyFill="1" applyBorder="1"/>
    <xf numFmtId="3" fontId="37" fillId="0" borderId="0" xfId="0" applyNumberFormat="1" applyFont="1" applyBorder="1"/>
    <xf numFmtId="3" fontId="38" fillId="0" borderId="22" xfId="0" applyNumberFormat="1" applyFont="1" applyBorder="1"/>
    <xf numFmtId="0" fontId="2" fillId="0" borderId="35" xfId="0" applyFont="1" applyBorder="1"/>
    <xf numFmtId="0" fontId="2" fillId="0" borderId="0" xfId="0" applyFont="1" applyBorder="1" applyAlignment="1">
      <alignment horizontal="center"/>
    </xf>
    <xf numFmtId="3" fontId="12" fillId="0" borderId="22" xfId="0" applyNumberFormat="1" applyFont="1" applyBorder="1"/>
    <xf numFmtId="3" fontId="2" fillId="0" borderId="0" xfId="0" applyNumberFormat="1" applyFont="1" applyBorder="1"/>
    <xf numFmtId="0" fontId="2" fillId="0" borderId="36" xfId="0" applyFont="1" applyBorder="1"/>
    <xf numFmtId="0" fontId="2" fillId="0" borderId="0" xfId="0" applyFont="1" applyBorder="1" applyAlignment="1">
      <alignment horizontal="left"/>
    </xf>
    <xf numFmtId="3" fontId="37" fillId="0" borderId="22" xfId="0" applyNumberFormat="1" applyFont="1" applyBorder="1"/>
    <xf numFmtId="0" fontId="37" fillId="0" borderId="0" xfId="0" applyFont="1" applyBorder="1"/>
    <xf numFmtId="0" fontId="12" fillId="0" borderId="0" xfId="0" applyFont="1" applyFill="1" applyBorder="1" applyAlignment="1"/>
    <xf numFmtId="0" fontId="12" fillId="0" borderId="0" xfId="0" applyFont="1" applyBorder="1" applyAlignment="1"/>
    <xf numFmtId="3" fontId="12" fillId="0" borderId="0" xfId="0" applyNumberFormat="1" applyFont="1" applyBorder="1" applyAlignment="1"/>
    <xf numFmtId="0" fontId="20" fillId="0" borderId="0" xfId="0" applyFont="1" applyBorder="1" applyAlignment="1">
      <alignment horizontal="left" vertical="center"/>
    </xf>
    <xf numFmtId="0" fontId="21" fillId="0" borderId="0" xfId="0" applyFont="1" applyFill="1" applyBorder="1" applyAlignment="1"/>
    <xf numFmtId="0" fontId="21" fillId="0" borderId="0" xfId="0" applyFont="1" applyBorder="1" applyAlignment="1"/>
    <xf numFmtId="0" fontId="37" fillId="0" borderId="0" xfId="0" applyFont="1" applyFill="1" applyBorder="1"/>
    <xf numFmtId="0" fontId="12" fillId="0" borderId="22" xfId="0" applyFont="1" applyBorder="1" applyAlignment="1">
      <alignment horizontal="center"/>
    </xf>
    <xf numFmtId="3" fontId="2" fillId="0" borderId="17" xfId="1" applyNumberFormat="1" applyFont="1" applyBorder="1"/>
    <xf numFmtId="0" fontId="2" fillId="0" borderId="35" xfId="0" applyFont="1" applyBorder="1" applyAlignment="1">
      <alignment vertical="center"/>
    </xf>
    <xf numFmtId="3" fontId="12" fillId="0" borderId="17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17" xfId="0" applyFont="1" applyBorder="1"/>
    <xf numFmtId="0" fontId="20" fillId="0" borderId="17" xfId="0" applyFont="1" applyBorder="1"/>
    <xf numFmtId="3" fontId="37" fillId="0" borderId="17" xfId="0" applyNumberFormat="1" applyFont="1" applyBorder="1" applyAlignment="1">
      <alignment horizontal="right"/>
    </xf>
    <xf numFmtId="3" fontId="20" fillId="0" borderId="17" xfId="0" applyNumberFormat="1" applyFont="1" applyBorder="1"/>
    <xf numFmtId="3" fontId="9" fillId="0" borderId="0" xfId="0" applyNumberFormat="1" applyFont="1" applyFill="1" applyBorder="1"/>
    <xf numFmtId="0" fontId="2" fillId="0" borderId="0" xfId="0" applyFont="1" applyFill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12" fillId="0" borderId="38" xfId="0" applyFont="1" applyBorder="1"/>
    <xf numFmtId="0" fontId="2" fillId="0" borderId="40" xfId="0" applyFont="1" applyBorder="1" applyAlignment="1">
      <alignment horizontal="center"/>
    </xf>
    <xf numFmtId="0" fontId="12" fillId="0" borderId="40" xfId="0" applyFont="1" applyBorder="1"/>
    <xf numFmtId="0" fontId="20" fillId="0" borderId="4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/>
    </xf>
    <xf numFmtId="0" fontId="21" fillId="0" borderId="40" xfId="0" applyFont="1" applyBorder="1" applyAlignment="1">
      <alignment vertical="center"/>
    </xf>
    <xf numFmtId="0" fontId="21" fillId="0" borderId="40" xfId="0" applyFont="1" applyBorder="1"/>
    <xf numFmtId="0" fontId="2" fillId="0" borderId="40" xfId="0" applyFont="1" applyBorder="1"/>
    <xf numFmtId="3" fontId="12" fillId="0" borderId="40" xfId="0" applyNumberFormat="1" applyFont="1" applyBorder="1"/>
    <xf numFmtId="0" fontId="12" fillId="0" borderId="39" xfId="0" applyFont="1" applyBorder="1"/>
    <xf numFmtId="0" fontId="12" fillId="0" borderId="32" xfId="0" applyFont="1" applyBorder="1"/>
    <xf numFmtId="0" fontId="2" fillId="0" borderId="33" xfId="0" applyFont="1" applyBorder="1" applyAlignment="1">
      <alignment horizontal="center"/>
    </xf>
    <xf numFmtId="0" fontId="12" fillId="0" borderId="33" xfId="0" applyFont="1" applyBorder="1"/>
    <xf numFmtId="0" fontId="20" fillId="0" borderId="33" xfId="0" applyFont="1" applyBorder="1" applyAlignment="1">
      <alignment horizontal="center" vertical="center"/>
    </xf>
    <xf numFmtId="0" fontId="20" fillId="0" borderId="33" xfId="0" applyFont="1" applyBorder="1" applyAlignment="1">
      <alignment horizontal="left" vertical="center"/>
    </xf>
    <xf numFmtId="0" fontId="21" fillId="0" borderId="33" xfId="0" applyFont="1" applyBorder="1" applyAlignment="1">
      <alignment vertical="center"/>
    </xf>
    <xf numFmtId="0" fontId="21" fillId="0" borderId="33" xfId="0" applyFont="1" applyBorder="1"/>
    <xf numFmtId="0" fontId="2" fillId="0" borderId="33" xfId="0" applyFont="1" applyBorder="1"/>
    <xf numFmtId="3" fontId="12" fillId="0" borderId="33" xfId="0" applyNumberFormat="1" applyFont="1" applyBorder="1"/>
    <xf numFmtId="0" fontId="12" fillId="0" borderId="34" xfId="0" applyFont="1" applyBorder="1"/>
    <xf numFmtId="0" fontId="12" fillId="0" borderId="22" xfId="0" applyFont="1" applyBorder="1"/>
    <xf numFmtId="0" fontId="12" fillId="0" borderId="0" xfId="0" applyFont="1" applyFill="1" applyBorder="1"/>
    <xf numFmtId="3" fontId="12" fillId="0" borderId="0" xfId="0" applyNumberFormat="1" applyFont="1" applyBorder="1" applyAlignment="1">
      <alignment horizontal="right"/>
    </xf>
    <xf numFmtId="3" fontId="37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right"/>
    </xf>
    <xf numFmtId="0" fontId="40" fillId="0" borderId="18" xfId="0" applyFont="1" applyBorder="1" applyAlignment="1"/>
    <xf numFmtId="0" fontId="40" fillId="0" borderId="22" xfId="0" applyFont="1" applyBorder="1"/>
    <xf numFmtId="0" fontId="40" fillId="0" borderId="17" xfId="0" applyFont="1" applyBorder="1" applyAlignment="1">
      <alignment horizontal="center"/>
    </xf>
    <xf numFmtId="3" fontId="40" fillId="0" borderId="19" xfId="0" applyNumberFormat="1" applyFont="1" applyBorder="1"/>
    <xf numFmtId="3" fontId="40" fillId="0" borderId="0" xfId="0" applyNumberFormat="1" applyFont="1" applyBorder="1"/>
    <xf numFmtId="0" fontId="40" fillId="0" borderId="36" xfId="0" applyFont="1" applyBorder="1"/>
    <xf numFmtId="0" fontId="40" fillId="0" borderId="0" xfId="0" applyFont="1"/>
    <xf numFmtId="0" fontId="40" fillId="0" borderId="35" xfId="0" applyFont="1" applyBorder="1"/>
    <xf numFmtId="0" fontId="40" fillId="0" borderId="0" xfId="0" applyFont="1" applyBorder="1" applyAlignment="1">
      <alignment horizontal="center"/>
    </xf>
    <xf numFmtId="0" fontId="40" fillId="0" borderId="0" xfId="0" applyFont="1" applyBorder="1"/>
    <xf numFmtId="0" fontId="40" fillId="0" borderId="18" xfId="0" applyFont="1" applyBorder="1"/>
    <xf numFmtId="0" fontId="40" fillId="0" borderId="18" xfId="0" applyFont="1" applyFill="1" applyBorder="1"/>
    <xf numFmtId="0" fontId="40" fillId="0" borderId="0" xfId="0" applyFont="1" applyFill="1" applyBorder="1"/>
    <xf numFmtId="0" fontId="40" fillId="0" borderId="38" xfId="0" applyFont="1" applyBorder="1"/>
    <xf numFmtId="0" fontId="40" fillId="0" borderId="40" xfId="0" applyFont="1" applyBorder="1" applyAlignment="1">
      <alignment horizontal="center"/>
    </xf>
    <xf numFmtId="0" fontId="40" fillId="0" borderId="40" xfId="0" applyFont="1" applyBorder="1"/>
    <xf numFmtId="3" fontId="40" fillId="0" borderId="40" xfId="0" applyNumberFormat="1" applyFont="1" applyBorder="1"/>
    <xf numFmtId="0" fontId="40" fillId="0" borderId="39" xfId="0" applyFont="1" applyBorder="1"/>
    <xf numFmtId="0" fontId="40" fillId="0" borderId="32" xfId="0" applyFont="1" applyBorder="1"/>
    <xf numFmtId="0" fontId="40" fillId="0" borderId="33" xfId="0" applyFont="1" applyBorder="1" applyAlignment="1">
      <alignment horizontal="center"/>
    </xf>
    <xf numFmtId="0" fontId="40" fillId="0" borderId="33" xfId="0" applyFont="1" applyBorder="1"/>
    <xf numFmtId="3" fontId="40" fillId="0" borderId="33" xfId="0" applyNumberFormat="1" applyFont="1" applyBorder="1"/>
    <xf numFmtId="0" fontId="40" fillId="0" borderId="34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18" xfId="0" applyFont="1" applyBorder="1" applyAlignment="1">
      <alignment horizontal="left"/>
    </xf>
    <xf numFmtId="3" fontId="37" fillId="0" borderId="17" xfId="0" applyNumberFormat="1" applyFont="1" applyBorder="1"/>
    <xf numFmtId="3" fontId="19" fillId="0" borderId="0" xfId="0" applyNumberFormat="1" applyFont="1" applyBorder="1"/>
    <xf numFmtId="0" fontId="19" fillId="0" borderId="36" xfId="0" applyFont="1" applyBorder="1"/>
    <xf numFmtId="0" fontId="19" fillId="0" borderId="0" xfId="0" applyFont="1"/>
    <xf numFmtId="0" fontId="19" fillId="0" borderId="35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18" xfId="0" applyFont="1" applyBorder="1"/>
    <xf numFmtId="0" fontId="19" fillId="0" borderId="22" xfId="0" applyFont="1" applyBorder="1"/>
    <xf numFmtId="3" fontId="19" fillId="0" borderId="17" xfId="0" applyNumberFormat="1" applyFont="1" applyBorder="1"/>
    <xf numFmtId="0" fontId="19" fillId="0" borderId="7" xfId="0" applyFont="1" applyBorder="1"/>
    <xf numFmtId="3" fontId="19" fillId="0" borderId="7" xfId="0" applyNumberFormat="1" applyFont="1" applyBorder="1"/>
    <xf numFmtId="0" fontId="19" fillId="0" borderId="18" xfId="0" applyFont="1" applyBorder="1" applyAlignment="1">
      <alignment vertical="center"/>
    </xf>
    <xf numFmtId="0" fontId="19" fillId="0" borderId="1" xfId="0" applyFont="1" applyBorder="1" applyAlignment="1"/>
    <xf numFmtId="0" fontId="19" fillId="0" borderId="2" xfId="0" applyFont="1" applyBorder="1" applyAlignment="1"/>
    <xf numFmtId="0" fontId="19" fillId="0" borderId="3" xfId="0" applyFont="1" applyBorder="1" applyAlignment="1"/>
    <xf numFmtId="3" fontId="19" fillId="0" borderId="11" xfId="0" applyNumberFormat="1" applyFont="1" applyBorder="1"/>
    <xf numFmtId="3" fontId="37" fillId="0" borderId="23" xfId="0" applyNumberFormat="1" applyFont="1" applyBorder="1"/>
    <xf numFmtId="0" fontId="38" fillId="0" borderId="40" xfId="0" applyFont="1" applyBorder="1" applyAlignment="1">
      <alignment horizontal="center"/>
    </xf>
    <xf numFmtId="0" fontId="38" fillId="0" borderId="40" xfId="0" applyFont="1" applyBorder="1"/>
    <xf numFmtId="3" fontId="38" fillId="0" borderId="40" xfId="0" applyNumberFormat="1" applyFont="1" applyBorder="1"/>
    <xf numFmtId="3" fontId="38" fillId="0" borderId="33" xfId="0" applyNumberFormat="1" applyFont="1" applyBorder="1"/>
    <xf numFmtId="0" fontId="38" fillId="0" borderId="34" xfId="0" applyFont="1" applyBorder="1"/>
    <xf numFmtId="0" fontId="31" fillId="0" borderId="0" xfId="0" applyFont="1" applyBorder="1" applyAlignment="1">
      <alignment vertical="center"/>
    </xf>
    <xf numFmtId="0" fontId="32" fillId="0" borderId="0" xfId="0" applyFont="1" applyFill="1" applyBorder="1"/>
    <xf numFmtId="0" fontId="42" fillId="0" borderId="36" xfId="0" applyFont="1" applyBorder="1"/>
    <xf numFmtId="0" fontId="42" fillId="0" borderId="0" xfId="0" applyFont="1"/>
    <xf numFmtId="0" fontId="42" fillId="0" borderId="35" xfId="0" applyFont="1" applyBorder="1"/>
    <xf numFmtId="0" fontId="42" fillId="0" borderId="0" xfId="0" applyFont="1" applyBorder="1" applyAlignment="1">
      <alignment horizontal="center"/>
    </xf>
    <xf numFmtId="0" fontId="42" fillId="0" borderId="0" xfId="0" applyFont="1" applyBorder="1"/>
    <xf numFmtId="0" fontId="12" fillId="0" borderId="40" xfId="0" applyFont="1" applyBorder="1" applyAlignment="1">
      <alignment horizontal="center"/>
    </xf>
    <xf numFmtId="3" fontId="21" fillId="0" borderId="0" xfId="0" applyNumberFormat="1" applyFont="1" applyBorder="1" applyAlignment="1">
      <alignment horizontal="right"/>
    </xf>
    <xf numFmtId="3" fontId="38" fillId="0" borderId="0" xfId="0" applyNumberFormat="1" applyFont="1" applyBorder="1" applyAlignment="1">
      <alignment horizontal="right"/>
    </xf>
    <xf numFmtId="0" fontId="12" fillId="0" borderId="0" xfId="0" applyFont="1" applyFill="1" applyBorder="1" applyAlignment="1">
      <alignment horizontal="center" vertical="center"/>
    </xf>
    <xf numFmtId="3" fontId="37" fillId="0" borderId="0" xfId="0" applyNumberFormat="1" applyFont="1" applyBorder="1" applyAlignment="1">
      <alignment vertical="center"/>
    </xf>
    <xf numFmtId="166" fontId="5" fillId="0" borderId="2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3" fontId="19" fillId="0" borderId="0" xfId="0" applyNumberFormat="1" applyFont="1" applyFill="1" applyAlignment="1">
      <alignment vertical="center"/>
    </xf>
    <xf numFmtId="3" fontId="12" fillId="0" borderId="0" xfId="0" applyNumberFormat="1" applyFont="1" applyFill="1"/>
    <xf numFmtId="3" fontId="20" fillId="0" borderId="3" xfId="0" applyNumberFormat="1" applyFont="1" applyFill="1" applyBorder="1" applyAlignment="1">
      <alignment horizontal="center" vertical="center"/>
    </xf>
    <xf numFmtId="3" fontId="20" fillId="0" borderId="23" xfId="0" applyNumberFormat="1" applyFont="1" applyFill="1" applyBorder="1" applyAlignment="1">
      <alignment horizontal="center" vertical="center"/>
    </xf>
    <xf numFmtId="3" fontId="12" fillId="0" borderId="17" xfId="0" applyNumberFormat="1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3" fontId="23" fillId="0" borderId="11" xfId="0" applyNumberFormat="1" applyFont="1" applyFill="1" applyBorder="1" applyAlignment="1">
      <alignment horizontal="right" vertical="center"/>
    </xf>
    <xf numFmtId="3" fontId="21" fillId="0" borderId="17" xfId="0" applyNumberFormat="1" applyFont="1" applyFill="1" applyBorder="1" applyAlignment="1">
      <alignment horizontal="right" vertical="center"/>
    </xf>
    <xf numFmtId="3" fontId="23" fillId="0" borderId="17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/>
    <xf numFmtId="3" fontId="5" fillId="0" borderId="11" xfId="0" applyNumberFormat="1" applyFont="1" applyBorder="1" applyAlignment="1">
      <alignment horizontal="right" vertical="center"/>
    </xf>
    <xf numFmtId="3" fontId="0" fillId="0" borderId="0" xfId="0" applyNumberFormat="1"/>
    <xf numFmtId="0" fontId="12" fillId="0" borderId="22" xfId="0" applyFont="1" applyFill="1" applyBorder="1" applyAlignment="1"/>
    <xf numFmtId="3" fontId="11" fillId="0" borderId="17" xfId="1" applyNumberFormat="1" applyFont="1" applyFill="1" applyBorder="1"/>
    <xf numFmtId="0" fontId="36" fillId="0" borderId="17" xfId="0" applyFont="1" applyFill="1" applyBorder="1" applyAlignment="1">
      <alignment horizontal="center"/>
    </xf>
    <xf numFmtId="4" fontId="43" fillId="0" borderId="17" xfId="1" applyNumberFormat="1" applyFont="1" applyFill="1" applyBorder="1"/>
    <xf numFmtId="3" fontId="5" fillId="0" borderId="17" xfId="1" applyNumberFormat="1" applyFont="1" applyFill="1" applyBorder="1"/>
    <xf numFmtId="4" fontId="1" fillId="0" borderId="17" xfId="1" applyNumberFormat="1" applyFont="1" applyFill="1" applyBorder="1" applyAlignment="1">
      <alignment horizontal="center"/>
    </xf>
    <xf numFmtId="4" fontId="12" fillId="0" borderId="17" xfId="0" applyNumberFormat="1" applyFont="1" applyBorder="1" applyAlignment="1">
      <alignment horizontal="center"/>
    </xf>
    <xf numFmtId="3" fontId="44" fillId="0" borderId="17" xfId="0" applyNumberFormat="1" applyFont="1" applyBorder="1"/>
    <xf numFmtId="4" fontId="44" fillId="0" borderId="17" xfId="1" applyNumberFormat="1" applyFont="1" applyFill="1" applyBorder="1"/>
    <xf numFmtId="3" fontId="44" fillId="0" borderId="17" xfId="1" applyNumberFormat="1" applyFont="1" applyFill="1" applyBorder="1"/>
    <xf numFmtId="3" fontId="44" fillId="0" borderId="18" xfId="0" applyNumberFormat="1" applyFont="1" applyBorder="1"/>
    <xf numFmtId="3" fontId="44" fillId="0" borderId="22" xfId="0" applyNumberFormat="1" applyFont="1" applyBorder="1"/>
    <xf numFmtId="4" fontId="44" fillId="0" borderId="22" xfId="1" applyNumberFormat="1" applyFont="1" applyFill="1" applyBorder="1"/>
    <xf numFmtId="3" fontId="44" fillId="0" borderId="19" xfId="1" applyNumberFormat="1" applyFont="1" applyFill="1" applyBorder="1"/>
    <xf numFmtId="0" fontId="1" fillId="0" borderId="18" xfId="0" applyFont="1" applyFill="1" applyBorder="1" applyAlignment="1"/>
    <xf numFmtId="0" fontId="38" fillId="0" borderId="0" xfId="0" applyFont="1" applyBorder="1" applyAlignment="1"/>
    <xf numFmtId="0" fontId="3" fillId="0" borderId="0" xfId="0" applyFont="1" applyBorder="1" applyAlignment="1"/>
    <xf numFmtId="3" fontId="2" fillId="0" borderId="0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0" fontId="1" fillId="0" borderId="18" xfId="0" applyFont="1" applyBorder="1"/>
    <xf numFmtId="0" fontId="5" fillId="0" borderId="7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3" fontId="15" fillId="0" borderId="0" xfId="0" applyNumberFormat="1" applyFont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" fontId="12" fillId="0" borderId="18" xfId="0" applyNumberFormat="1" applyFont="1" applyBorder="1" applyAlignment="1">
      <alignment horizontal="center"/>
    </xf>
    <xf numFmtId="1" fontId="12" fillId="0" borderId="19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8" xfId="0" quotePrefix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18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left"/>
    </xf>
    <xf numFmtId="0" fontId="38" fillId="0" borderId="22" xfId="0" applyFont="1" applyFill="1" applyBorder="1" applyAlignment="1">
      <alignment horizontal="left"/>
    </xf>
    <xf numFmtId="0" fontId="38" fillId="0" borderId="19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8" fillId="0" borderId="40" xfId="0" applyFont="1" applyBorder="1" applyAlignment="1">
      <alignment horizontal="right"/>
    </xf>
    <xf numFmtId="0" fontId="38" fillId="0" borderId="18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1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.Pasq.Rez.%20%20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9"/>
      <sheetName val="2008"/>
      <sheetName val="2007"/>
    </sheetNames>
    <sheetDataSet>
      <sheetData sheetId="0">
        <row r="15">
          <cell r="G15">
            <v>51919834.618400097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workbookViewId="0">
      <selection activeCell="F5" sqref="F5"/>
    </sheetView>
  </sheetViews>
  <sheetFormatPr defaultRowHeight="12.75"/>
  <cols>
    <col min="1" max="1" width="16.140625" style="68" customWidth="1"/>
    <col min="2" max="3" width="9.140625" style="68"/>
    <col min="4" max="4" width="9.28515625" style="68" customWidth="1"/>
    <col min="5" max="5" width="11.42578125" style="68" customWidth="1"/>
    <col min="6" max="6" width="12.85546875" style="68" customWidth="1"/>
    <col min="7" max="7" width="5.42578125" style="68" customWidth="1"/>
    <col min="8" max="8" width="10.140625" style="68" customWidth="1"/>
    <col min="9" max="9" width="9.140625" style="68"/>
    <col min="10" max="10" width="3.140625" style="68" customWidth="1"/>
    <col min="11" max="11" width="7.85546875" style="68" customWidth="1"/>
    <col min="12" max="12" width="1.85546875" style="68" customWidth="1"/>
    <col min="13" max="16384" width="9.140625" style="68"/>
  </cols>
  <sheetData>
    <row r="1" spans="2:11" s="33" customFormat="1" ht="6.75" customHeight="1"/>
    <row r="2" spans="2:11" s="33" customFormat="1">
      <c r="B2" s="34"/>
      <c r="C2" s="35"/>
      <c r="D2" s="35"/>
      <c r="E2" s="35"/>
      <c r="F2" s="35"/>
      <c r="G2" s="35"/>
      <c r="H2" s="35"/>
      <c r="I2" s="35"/>
      <c r="J2" s="35"/>
      <c r="K2" s="36"/>
    </row>
    <row r="3" spans="2:11" s="43" customFormat="1" ht="21" customHeight="1">
      <c r="B3" s="37"/>
      <c r="C3" s="194" t="s">
        <v>178</v>
      </c>
      <c r="D3" s="38"/>
      <c r="E3" s="38"/>
      <c r="F3" s="165" t="s">
        <v>332</v>
      </c>
      <c r="G3" s="40"/>
      <c r="H3" s="41"/>
      <c r="I3" s="39"/>
      <c r="J3" s="38"/>
      <c r="K3" s="42"/>
    </row>
    <row r="4" spans="2:11" s="43" customFormat="1" ht="14.1" customHeight="1">
      <c r="B4" s="37"/>
      <c r="C4" s="194" t="s">
        <v>93</v>
      </c>
      <c r="D4" s="38"/>
      <c r="E4" s="38"/>
      <c r="F4" s="39" t="s">
        <v>333</v>
      </c>
      <c r="G4" s="44"/>
      <c r="H4" s="45"/>
      <c r="I4" s="46"/>
      <c r="J4" s="38"/>
      <c r="K4" s="42"/>
    </row>
    <row r="5" spans="2:11" s="43" customFormat="1" ht="14.1" customHeight="1">
      <c r="B5" s="37"/>
      <c r="C5" s="194" t="s">
        <v>6</v>
      </c>
      <c r="D5" s="38"/>
      <c r="E5" s="38"/>
      <c r="F5" s="47" t="s">
        <v>334</v>
      </c>
      <c r="G5" s="39"/>
      <c r="H5" s="39"/>
      <c r="I5" s="38"/>
      <c r="J5" s="38"/>
      <c r="K5" s="42"/>
    </row>
    <row r="6" spans="2:11" s="43" customFormat="1" ht="14.1" customHeight="1">
      <c r="B6" s="37"/>
      <c r="C6" s="194"/>
      <c r="D6" s="38"/>
      <c r="E6" s="38"/>
      <c r="F6" s="38"/>
      <c r="G6" s="38"/>
      <c r="H6" s="48" t="s">
        <v>198</v>
      </c>
      <c r="I6" s="38"/>
      <c r="J6" s="38"/>
      <c r="K6" s="42"/>
    </row>
    <row r="7" spans="2:11" s="43" customFormat="1" ht="14.1" customHeight="1">
      <c r="B7" s="37"/>
      <c r="C7" s="194" t="s">
        <v>0</v>
      </c>
      <c r="D7" s="38"/>
      <c r="E7" s="38"/>
      <c r="F7" s="41" t="s">
        <v>365</v>
      </c>
      <c r="G7" s="49"/>
      <c r="H7" s="38"/>
      <c r="I7" s="38"/>
      <c r="J7" s="38"/>
      <c r="K7" s="42"/>
    </row>
    <row r="8" spans="2:11" s="43" customFormat="1" ht="14.1" customHeight="1">
      <c r="B8" s="37"/>
      <c r="C8" s="194" t="s">
        <v>1</v>
      </c>
      <c r="D8" s="38"/>
      <c r="E8" s="38"/>
      <c r="F8" s="48">
        <v>18220</v>
      </c>
      <c r="G8" s="50"/>
      <c r="H8" s="38"/>
      <c r="I8" s="38"/>
      <c r="J8" s="38"/>
      <c r="K8" s="42"/>
    </row>
    <row r="9" spans="2:11" s="43" customFormat="1" ht="14.1" customHeight="1">
      <c r="B9" s="37"/>
      <c r="C9" s="194"/>
      <c r="D9" s="38"/>
      <c r="E9" s="38"/>
      <c r="F9" s="38"/>
      <c r="G9" s="38"/>
      <c r="H9" s="38"/>
      <c r="I9" s="38"/>
      <c r="J9" s="38"/>
      <c r="K9" s="42"/>
    </row>
    <row r="10" spans="2:11" s="43" customFormat="1" ht="14.1" customHeight="1">
      <c r="B10" s="37"/>
      <c r="C10" s="194" t="s">
        <v>32</v>
      </c>
      <c r="D10" s="38"/>
      <c r="E10" s="38"/>
      <c r="F10" s="39" t="s">
        <v>335</v>
      </c>
      <c r="G10" s="39"/>
      <c r="H10" s="39"/>
      <c r="I10" s="38"/>
      <c r="J10" s="38"/>
      <c r="K10" s="42"/>
    </row>
    <row r="11" spans="2:11" s="43" customFormat="1" ht="14.1" customHeight="1">
      <c r="B11" s="37"/>
      <c r="C11" s="38"/>
      <c r="D11" s="38"/>
      <c r="E11" s="38"/>
      <c r="F11" s="46"/>
      <c r="G11" s="46"/>
      <c r="H11" s="46"/>
      <c r="I11" s="38"/>
      <c r="J11" s="38"/>
      <c r="K11" s="42"/>
    </row>
    <row r="12" spans="2:11" s="43" customFormat="1" ht="14.1" customHeight="1">
      <c r="B12" s="37"/>
      <c r="C12" s="38"/>
      <c r="D12" s="38"/>
      <c r="E12" s="38"/>
      <c r="F12" s="38"/>
      <c r="G12" s="38"/>
      <c r="H12" s="38"/>
      <c r="I12" s="38"/>
      <c r="J12" s="38"/>
      <c r="K12" s="42"/>
    </row>
    <row r="13" spans="2:11" s="54" customFormat="1">
      <c r="B13" s="51"/>
      <c r="C13" s="52"/>
      <c r="D13" s="52"/>
      <c r="E13" s="52"/>
      <c r="F13" s="52"/>
      <c r="G13" s="52"/>
      <c r="H13" s="52"/>
      <c r="I13" s="52"/>
      <c r="J13" s="52"/>
      <c r="K13" s="53"/>
    </row>
    <row r="14" spans="2:11" s="54" customFormat="1">
      <c r="B14" s="51"/>
      <c r="C14" s="52"/>
      <c r="D14" s="52"/>
      <c r="E14" s="52"/>
      <c r="F14" s="52"/>
      <c r="G14" s="52"/>
      <c r="H14" s="52"/>
      <c r="I14" s="52"/>
      <c r="J14" s="52"/>
      <c r="K14" s="53"/>
    </row>
    <row r="15" spans="2:11" s="54" customFormat="1">
      <c r="B15" s="51"/>
      <c r="C15" s="52"/>
      <c r="D15" s="52"/>
      <c r="E15" s="52"/>
      <c r="F15" s="52"/>
      <c r="G15" s="52"/>
      <c r="H15" s="52"/>
      <c r="I15" s="52"/>
      <c r="J15" s="52"/>
      <c r="K15" s="53"/>
    </row>
    <row r="16" spans="2:11" s="54" customFormat="1">
      <c r="B16" s="51"/>
      <c r="C16" s="52"/>
      <c r="D16" s="52"/>
      <c r="E16" s="52"/>
      <c r="F16" s="52"/>
      <c r="G16" s="52"/>
      <c r="H16" s="52"/>
      <c r="I16" s="52"/>
      <c r="J16" s="52"/>
      <c r="K16" s="53"/>
    </row>
    <row r="17" spans="2:11" s="54" customFormat="1">
      <c r="B17" s="51"/>
      <c r="C17" s="52"/>
      <c r="D17" s="52"/>
      <c r="E17" s="52"/>
      <c r="F17" s="52"/>
      <c r="G17" s="52"/>
      <c r="H17" s="52"/>
      <c r="I17" s="52"/>
      <c r="J17" s="52"/>
      <c r="K17" s="53"/>
    </row>
    <row r="18" spans="2:11" s="54" customFormat="1">
      <c r="B18" s="51"/>
      <c r="C18" s="52"/>
      <c r="D18" s="52"/>
      <c r="E18" s="52"/>
      <c r="F18" s="52"/>
      <c r="G18" s="52"/>
      <c r="H18" s="52"/>
      <c r="I18" s="52"/>
      <c r="J18" s="52"/>
      <c r="K18" s="53"/>
    </row>
    <row r="19" spans="2:11" s="54" customFormat="1">
      <c r="B19" s="51"/>
      <c r="C19" s="52"/>
      <c r="D19" s="52"/>
      <c r="E19" s="52"/>
      <c r="F19" s="52"/>
      <c r="G19" s="52"/>
      <c r="H19" s="52"/>
      <c r="I19" s="52"/>
      <c r="J19" s="52"/>
      <c r="K19" s="53"/>
    </row>
    <row r="20" spans="2:11" s="54" customFormat="1">
      <c r="B20" s="51"/>
      <c r="C20" s="52"/>
      <c r="D20" s="52"/>
      <c r="E20" s="52"/>
      <c r="F20" s="52"/>
      <c r="G20" s="52"/>
      <c r="H20" s="52"/>
      <c r="I20" s="52"/>
      <c r="J20" s="52"/>
      <c r="K20" s="53"/>
    </row>
    <row r="21" spans="2:11" s="54" customFormat="1">
      <c r="B21" s="51"/>
      <c r="D21" s="52"/>
      <c r="E21" s="52"/>
      <c r="F21" s="52"/>
      <c r="G21" s="52"/>
      <c r="H21" s="52"/>
      <c r="I21" s="52"/>
      <c r="J21" s="52"/>
      <c r="K21" s="53"/>
    </row>
    <row r="22" spans="2:11" s="54" customFormat="1">
      <c r="B22" s="51"/>
      <c r="C22" s="52"/>
      <c r="D22" s="52"/>
      <c r="E22" s="52"/>
      <c r="F22" s="52"/>
      <c r="G22" s="52"/>
      <c r="H22" s="52"/>
      <c r="I22" s="52"/>
      <c r="J22" s="52"/>
      <c r="K22" s="53"/>
    </row>
    <row r="23" spans="2:11" s="54" customFormat="1">
      <c r="B23" s="51"/>
      <c r="C23" s="52"/>
      <c r="D23" s="52"/>
      <c r="E23" s="52"/>
      <c r="F23" s="52"/>
      <c r="G23" s="52"/>
      <c r="H23" s="52"/>
      <c r="I23" s="52"/>
      <c r="J23" s="52"/>
      <c r="K23" s="53"/>
    </row>
    <row r="24" spans="2:11" s="54" customFormat="1">
      <c r="B24" s="51"/>
      <c r="C24" s="52"/>
      <c r="D24" s="52"/>
      <c r="E24" s="52"/>
      <c r="F24" s="52"/>
      <c r="G24" s="52"/>
      <c r="H24" s="52"/>
      <c r="I24" s="52"/>
      <c r="J24" s="52"/>
      <c r="K24" s="53"/>
    </row>
    <row r="25" spans="2:11" s="55" customFormat="1" ht="33.75">
      <c r="B25" s="495" t="s">
        <v>7</v>
      </c>
      <c r="C25" s="496"/>
      <c r="D25" s="496"/>
      <c r="E25" s="496"/>
      <c r="F25" s="496"/>
      <c r="G25" s="496"/>
      <c r="H25" s="496"/>
      <c r="I25" s="496"/>
      <c r="J25" s="496"/>
      <c r="K25" s="497"/>
    </row>
    <row r="26" spans="2:11" s="54" customFormat="1">
      <c r="B26" s="56"/>
      <c r="C26" s="498" t="s">
        <v>367</v>
      </c>
      <c r="D26" s="498"/>
      <c r="E26" s="498"/>
      <c r="F26" s="498"/>
      <c r="G26" s="498"/>
      <c r="H26" s="498"/>
      <c r="I26" s="498"/>
      <c r="J26" s="498"/>
      <c r="K26" s="53"/>
    </row>
    <row r="27" spans="2:11" s="54" customFormat="1">
      <c r="B27" s="51"/>
      <c r="C27" s="498" t="s">
        <v>75</v>
      </c>
      <c r="D27" s="498"/>
      <c r="E27" s="498"/>
      <c r="F27" s="498"/>
      <c r="G27" s="498"/>
      <c r="H27" s="498"/>
      <c r="I27" s="498"/>
      <c r="J27" s="498"/>
      <c r="K27" s="53"/>
    </row>
    <row r="28" spans="2:11" s="54" customFormat="1">
      <c r="B28" s="51"/>
      <c r="C28" s="52"/>
      <c r="D28" s="52"/>
      <c r="E28" s="52"/>
      <c r="F28" s="52"/>
      <c r="G28" s="52"/>
      <c r="H28" s="52"/>
      <c r="I28" s="52"/>
      <c r="J28" s="52"/>
      <c r="K28" s="53"/>
    </row>
    <row r="29" spans="2:11" s="54" customFormat="1">
      <c r="B29" s="51"/>
      <c r="C29" s="52"/>
      <c r="D29" s="52"/>
      <c r="E29" s="52"/>
      <c r="F29" s="52"/>
      <c r="G29" s="52"/>
      <c r="H29" s="52"/>
      <c r="I29" s="52"/>
      <c r="J29" s="52"/>
      <c r="K29" s="53"/>
    </row>
    <row r="30" spans="2:11" s="59" customFormat="1" ht="33">
      <c r="B30" s="51"/>
      <c r="C30" s="52"/>
      <c r="D30" s="52"/>
      <c r="E30" s="52"/>
      <c r="F30" s="193" t="s">
        <v>368</v>
      </c>
      <c r="G30" s="57"/>
      <c r="H30" s="57"/>
      <c r="I30" s="57"/>
      <c r="J30" s="57"/>
      <c r="K30" s="58"/>
    </row>
    <row r="31" spans="2:11" s="59" customFormat="1">
      <c r="B31" s="60"/>
      <c r="C31" s="57"/>
      <c r="D31" s="57"/>
      <c r="E31" s="57"/>
      <c r="F31" s="57"/>
      <c r="G31" s="57"/>
      <c r="H31" s="57"/>
      <c r="I31" s="57"/>
      <c r="J31" s="57"/>
      <c r="K31" s="58"/>
    </row>
    <row r="32" spans="2:11" s="59" customFormat="1">
      <c r="B32" s="60"/>
      <c r="C32" s="57"/>
      <c r="D32" s="57"/>
      <c r="E32" s="57"/>
      <c r="F32" s="57"/>
      <c r="G32" s="57"/>
      <c r="H32" s="57"/>
      <c r="I32" s="57"/>
      <c r="J32" s="57"/>
      <c r="K32" s="58"/>
    </row>
    <row r="33" spans="2:11" s="59" customFormat="1">
      <c r="B33" s="60"/>
      <c r="C33" s="57"/>
      <c r="D33" s="57"/>
      <c r="E33" s="57"/>
      <c r="F33" s="57"/>
      <c r="G33" s="57"/>
      <c r="H33" s="57"/>
      <c r="I33" s="57"/>
      <c r="J33" s="57"/>
      <c r="K33" s="58"/>
    </row>
    <row r="34" spans="2:11" s="59" customFormat="1">
      <c r="B34" s="60"/>
      <c r="C34" s="57"/>
      <c r="D34" s="57"/>
      <c r="E34" s="57"/>
      <c r="F34" s="57"/>
      <c r="G34" s="57"/>
      <c r="H34" s="57"/>
      <c r="I34" s="57"/>
      <c r="J34" s="57"/>
      <c r="K34" s="58"/>
    </row>
    <row r="35" spans="2:11" s="59" customFormat="1">
      <c r="B35" s="60"/>
      <c r="C35" s="57"/>
      <c r="D35" s="57"/>
      <c r="E35" s="57"/>
      <c r="F35" s="57"/>
      <c r="G35" s="57"/>
      <c r="H35" s="57"/>
      <c r="I35" s="57"/>
      <c r="J35" s="57"/>
      <c r="K35" s="58"/>
    </row>
    <row r="36" spans="2:11" s="59" customFormat="1">
      <c r="B36" s="60"/>
      <c r="C36" s="57"/>
      <c r="D36" s="57"/>
      <c r="E36" s="57"/>
      <c r="F36" s="57"/>
      <c r="G36" s="57"/>
      <c r="H36" s="57"/>
      <c r="I36" s="57"/>
      <c r="J36" s="57"/>
      <c r="K36" s="58"/>
    </row>
    <row r="37" spans="2:11" s="59" customFormat="1">
      <c r="B37" s="60"/>
      <c r="C37" s="57"/>
      <c r="D37" s="57"/>
      <c r="E37" s="57"/>
      <c r="F37" s="57"/>
      <c r="G37" s="57"/>
      <c r="H37" s="57"/>
      <c r="I37" s="57"/>
      <c r="J37" s="57"/>
      <c r="K37" s="58"/>
    </row>
    <row r="38" spans="2:11" s="59" customFormat="1">
      <c r="B38" s="60"/>
      <c r="C38" s="57"/>
      <c r="D38" s="57"/>
      <c r="E38" s="57"/>
      <c r="F38" s="57"/>
      <c r="G38" s="57"/>
      <c r="H38" s="57"/>
      <c r="I38" s="57"/>
      <c r="J38" s="57"/>
      <c r="K38" s="58"/>
    </row>
    <row r="39" spans="2:11" s="59" customFormat="1">
      <c r="B39" s="60"/>
      <c r="C39" s="57"/>
      <c r="D39" s="57"/>
      <c r="E39" s="57"/>
      <c r="F39" s="57"/>
      <c r="G39" s="57"/>
      <c r="H39" s="57"/>
      <c r="I39" s="57"/>
      <c r="J39" s="57"/>
      <c r="K39" s="58"/>
    </row>
    <row r="40" spans="2:11" s="59" customFormat="1">
      <c r="B40" s="60"/>
      <c r="C40" s="57"/>
      <c r="D40" s="57"/>
      <c r="E40" s="57"/>
      <c r="F40" s="57"/>
      <c r="G40" s="57"/>
      <c r="H40" s="57"/>
      <c r="I40" s="57"/>
      <c r="J40" s="57"/>
      <c r="K40" s="58"/>
    </row>
    <row r="41" spans="2:11" s="59" customFormat="1">
      <c r="B41" s="60"/>
      <c r="C41" s="57"/>
      <c r="D41" s="57"/>
      <c r="E41" s="57"/>
      <c r="F41" s="57"/>
      <c r="G41" s="57"/>
      <c r="H41" s="57"/>
      <c r="I41" s="57"/>
      <c r="J41" s="57"/>
      <c r="K41" s="58"/>
    </row>
    <row r="42" spans="2:11" s="59" customFormat="1">
      <c r="B42" s="60"/>
      <c r="C42" s="57"/>
      <c r="D42" s="57"/>
      <c r="E42" s="57"/>
      <c r="F42" s="57"/>
      <c r="G42" s="57"/>
      <c r="H42" s="57"/>
      <c r="I42" s="57"/>
      <c r="J42" s="57"/>
      <c r="K42" s="58"/>
    </row>
    <row r="43" spans="2:11" s="59" customFormat="1">
      <c r="B43" s="60"/>
      <c r="C43" s="57"/>
      <c r="D43" s="57"/>
      <c r="E43" s="57"/>
      <c r="F43" s="57"/>
      <c r="G43" s="57"/>
      <c r="H43" s="57"/>
      <c r="I43" s="57"/>
      <c r="J43" s="57"/>
      <c r="K43" s="58"/>
    </row>
    <row r="44" spans="2:11" s="59" customFormat="1">
      <c r="B44" s="60"/>
      <c r="C44" s="57"/>
      <c r="D44" s="57"/>
      <c r="E44" s="57"/>
      <c r="F44" s="57"/>
      <c r="G44" s="57"/>
      <c r="H44" s="57"/>
      <c r="I44" s="57"/>
      <c r="J44" s="57"/>
      <c r="K44" s="58"/>
    </row>
    <row r="45" spans="2:11" s="59" customFormat="1" ht="9" customHeight="1">
      <c r="B45" s="60"/>
      <c r="C45" s="57"/>
      <c r="D45" s="57"/>
      <c r="E45" s="57"/>
      <c r="F45" s="57"/>
      <c r="G45" s="57"/>
      <c r="H45" s="57"/>
      <c r="I45" s="57"/>
      <c r="J45" s="57"/>
      <c r="K45" s="58"/>
    </row>
    <row r="46" spans="2:11" s="59" customFormat="1">
      <c r="B46" s="60"/>
      <c r="C46" s="57"/>
      <c r="D46" s="57"/>
      <c r="E46" s="57"/>
      <c r="F46" s="57"/>
      <c r="G46" s="57"/>
      <c r="H46" s="57"/>
      <c r="I46" s="57"/>
      <c r="J46" s="57"/>
      <c r="K46" s="58"/>
    </row>
    <row r="47" spans="2:11" s="59" customFormat="1">
      <c r="B47" s="60"/>
      <c r="C47" s="57"/>
      <c r="D47" s="57"/>
      <c r="E47" s="57"/>
      <c r="F47" s="57"/>
      <c r="G47" s="57"/>
      <c r="H47" s="57"/>
      <c r="I47" s="57"/>
      <c r="J47" s="57"/>
      <c r="K47" s="58"/>
    </row>
    <row r="48" spans="2:11" s="43" customFormat="1" ht="12.95" customHeight="1">
      <c r="B48" s="37"/>
      <c r="C48" s="194" t="s">
        <v>99</v>
      </c>
      <c r="D48" s="38"/>
      <c r="E48" s="38"/>
      <c r="F48" s="38"/>
      <c r="G48" s="38"/>
      <c r="H48" s="494" t="s">
        <v>179</v>
      </c>
      <c r="I48" s="494"/>
      <c r="J48" s="38"/>
      <c r="K48" s="42"/>
    </row>
    <row r="49" spans="2:11" s="43" customFormat="1" ht="12.95" customHeight="1">
      <c r="B49" s="37"/>
      <c r="C49" s="194" t="s">
        <v>100</v>
      </c>
      <c r="D49" s="38"/>
      <c r="E49" s="38"/>
      <c r="F49" s="38"/>
      <c r="G49" s="38"/>
      <c r="H49" s="499" t="s">
        <v>180</v>
      </c>
      <c r="I49" s="499"/>
      <c r="J49" s="38"/>
      <c r="K49" s="42"/>
    </row>
    <row r="50" spans="2:11" s="43" customFormat="1" ht="12.95" customHeight="1">
      <c r="B50" s="37"/>
      <c r="C50" s="194" t="s">
        <v>94</v>
      </c>
      <c r="D50" s="38"/>
      <c r="E50" s="38"/>
      <c r="F50" s="38"/>
      <c r="G50" s="38"/>
      <c r="H50" s="499" t="s">
        <v>101</v>
      </c>
      <c r="I50" s="499"/>
      <c r="J50" s="38"/>
      <c r="K50" s="42"/>
    </row>
    <row r="51" spans="2:11" s="43" customFormat="1" ht="12.95" customHeight="1">
      <c r="B51" s="37"/>
      <c r="C51" s="194" t="s">
        <v>95</v>
      </c>
      <c r="D51" s="38"/>
      <c r="E51" s="38"/>
      <c r="F51" s="38"/>
      <c r="G51" s="38"/>
      <c r="H51" s="499" t="s">
        <v>101</v>
      </c>
      <c r="I51" s="499"/>
      <c r="J51" s="38"/>
      <c r="K51" s="42"/>
    </row>
    <row r="52" spans="2:11" s="54" customFormat="1">
      <c r="B52" s="51"/>
      <c r="C52" s="195"/>
      <c r="D52" s="52"/>
      <c r="E52" s="52"/>
      <c r="F52" s="52"/>
      <c r="G52" s="52"/>
      <c r="H52" s="52"/>
      <c r="I52" s="52"/>
      <c r="J52" s="52"/>
      <c r="K52" s="53"/>
    </row>
    <row r="53" spans="2:11" s="64" customFormat="1" ht="12.95" customHeight="1">
      <c r="B53" s="61"/>
      <c r="C53" s="194" t="s">
        <v>102</v>
      </c>
      <c r="D53" s="38"/>
      <c r="E53" s="38"/>
      <c r="F53" s="38"/>
      <c r="G53" s="50" t="s">
        <v>96</v>
      </c>
      <c r="H53" s="494" t="s">
        <v>369</v>
      </c>
      <c r="I53" s="494"/>
      <c r="J53" s="62"/>
      <c r="K53" s="63"/>
    </row>
    <row r="54" spans="2:11" s="64" customFormat="1" ht="12.95" customHeight="1">
      <c r="B54" s="61"/>
      <c r="C54" s="194"/>
      <c r="D54" s="38"/>
      <c r="E54" s="38"/>
      <c r="F54" s="38"/>
      <c r="G54" s="50" t="s">
        <v>97</v>
      </c>
      <c r="H54" s="499" t="s">
        <v>370</v>
      </c>
      <c r="I54" s="499"/>
      <c r="J54" s="62"/>
      <c r="K54" s="63"/>
    </row>
    <row r="55" spans="2:11" s="64" customFormat="1" ht="7.5" customHeight="1">
      <c r="B55" s="61"/>
      <c r="C55" s="194"/>
      <c r="D55" s="38"/>
      <c r="E55" s="38"/>
      <c r="F55" s="38"/>
      <c r="G55" s="50"/>
      <c r="H55" s="50"/>
      <c r="I55" s="50"/>
      <c r="J55" s="62"/>
      <c r="K55" s="63"/>
    </row>
    <row r="56" spans="2:11" s="64" customFormat="1" ht="12.95" customHeight="1">
      <c r="B56" s="61"/>
      <c r="C56" s="194" t="s">
        <v>98</v>
      </c>
      <c r="D56" s="38"/>
      <c r="E56" s="38"/>
      <c r="F56" s="50"/>
      <c r="G56" s="38"/>
      <c r="H56" s="494" t="s">
        <v>396</v>
      </c>
      <c r="I56" s="494"/>
      <c r="J56" s="62"/>
      <c r="K56" s="63"/>
    </row>
    <row r="57" spans="2:11" ht="22.5" customHeight="1">
      <c r="B57" s="65"/>
      <c r="C57" s="66"/>
      <c r="D57" s="66"/>
      <c r="E57" s="66"/>
      <c r="F57" s="66"/>
      <c r="G57" s="66"/>
      <c r="H57" s="66"/>
      <c r="I57" s="66"/>
      <c r="J57" s="66"/>
      <c r="K57" s="67"/>
    </row>
    <row r="58" spans="2:11" ht="6.75" customHeight="1"/>
  </sheetData>
  <sheetProtection password="CC3D" sheet="1" objects="1" scenarios="1"/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8"/>
  <sheetViews>
    <sheetView workbookViewId="0">
      <selection activeCell="E11" sqref="E11"/>
    </sheetView>
  </sheetViews>
  <sheetFormatPr defaultRowHeight="12.75"/>
  <cols>
    <col min="1" max="1" width="13.28515625" style="107" customWidth="1"/>
    <col min="2" max="2" width="3.7109375" style="108" customWidth="1"/>
    <col min="3" max="3" width="2.7109375" style="108" customWidth="1"/>
    <col min="4" max="4" width="4" style="108" customWidth="1"/>
    <col min="5" max="5" width="40.5703125" style="107" customWidth="1"/>
    <col min="6" max="6" width="8.28515625" style="107" customWidth="1"/>
    <col min="7" max="8" width="15.7109375" style="109" customWidth="1"/>
    <col min="9" max="9" width="1.42578125" style="107" customWidth="1"/>
    <col min="10" max="16384" width="9.140625" style="107"/>
  </cols>
  <sheetData>
    <row r="1" spans="2:8" s="33" customFormat="1" ht="17.25" customHeight="1">
      <c r="B1" s="69"/>
      <c r="C1" s="69"/>
      <c r="D1" s="69"/>
      <c r="G1" s="70"/>
      <c r="H1" s="70"/>
    </row>
    <row r="2" spans="2:8" s="74" customFormat="1" ht="18">
      <c r="B2" s="71" t="s">
        <v>336</v>
      </c>
      <c r="C2" s="72"/>
      <c r="D2" s="72"/>
      <c r="E2" s="73"/>
      <c r="H2" s="75" t="s">
        <v>181</v>
      </c>
    </row>
    <row r="3" spans="2:8" s="74" customFormat="1" ht="9" customHeight="1">
      <c r="B3" s="71"/>
      <c r="C3" s="72"/>
      <c r="D3" s="72"/>
      <c r="E3" s="73"/>
      <c r="G3" s="75"/>
      <c r="H3" s="75"/>
    </row>
    <row r="4" spans="2:8" s="76" customFormat="1" ht="18" customHeight="1">
      <c r="B4" s="500" t="s">
        <v>371</v>
      </c>
      <c r="C4" s="500"/>
      <c r="D4" s="500"/>
      <c r="E4" s="500"/>
      <c r="F4" s="500"/>
      <c r="G4" s="500"/>
      <c r="H4" s="500"/>
    </row>
    <row r="5" spans="2:8" s="54" customFormat="1" ht="6.75" customHeight="1">
      <c r="B5" s="77"/>
      <c r="C5" s="77"/>
      <c r="D5" s="77"/>
      <c r="G5" s="78"/>
      <c r="H5" s="78"/>
    </row>
    <row r="6" spans="2:8" s="54" customFormat="1" ht="12" customHeight="1">
      <c r="B6" s="504" t="s">
        <v>2</v>
      </c>
      <c r="C6" s="506" t="s">
        <v>8</v>
      </c>
      <c r="D6" s="507"/>
      <c r="E6" s="508"/>
      <c r="F6" s="504" t="s">
        <v>9</v>
      </c>
      <c r="G6" s="82" t="s">
        <v>140</v>
      </c>
      <c r="H6" s="82" t="s">
        <v>140</v>
      </c>
    </row>
    <row r="7" spans="2:8" s="54" customFormat="1" ht="12" customHeight="1">
      <c r="B7" s="505"/>
      <c r="C7" s="509"/>
      <c r="D7" s="510"/>
      <c r="E7" s="511"/>
      <c r="F7" s="505"/>
      <c r="G7" s="83" t="s">
        <v>141</v>
      </c>
      <c r="H7" s="84" t="s">
        <v>149</v>
      </c>
    </row>
    <row r="8" spans="2:8" s="89" customFormat="1" ht="24.95" customHeight="1">
      <c r="B8" s="85" t="s">
        <v>3</v>
      </c>
      <c r="C8" s="501" t="s">
        <v>150</v>
      </c>
      <c r="D8" s="502"/>
      <c r="E8" s="503"/>
      <c r="F8" s="87"/>
      <c r="G8" s="88">
        <v>874832656.30254745</v>
      </c>
      <c r="H8" s="88">
        <v>369839592.25917584</v>
      </c>
    </row>
    <row r="9" spans="2:8" s="89" customFormat="1" ht="17.100000000000001" customHeight="1">
      <c r="B9" s="90"/>
      <c r="C9" s="86">
        <v>1</v>
      </c>
      <c r="D9" s="81" t="s">
        <v>10</v>
      </c>
      <c r="E9" s="91"/>
      <c r="F9" s="92"/>
      <c r="G9" s="88">
        <v>1468950.4489935637</v>
      </c>
      <c r="H9" s="88">
        <v>41811251.884380996</v>
      </c>
    </row>
    <row r="10" spans="2:8" s="97" customFormat="1" ht="17.100000000000001" customHeight="1">
      <c r="B10" s="90"/>
      <c r="C10" s="86"/>
      <c r="D10" s="93" t="s">
        <v>103</v>
      </c>
      <c r="E10" s="94" t="s">
        <v>29</v>
      </c>
      <c r="F10" s="95"/>
      <c r="G10" s="96">
        <v>1084298.6812708378</v>
      </c>
      <c r="H10" s="96">
        <v>41392510.282936573</v>
      </c>
    </row>
    <row r="11" spans="2:8" s="97" customFormat="1" ht="17.100000000000001" customHeight="1">
      <c r="B11" s="98"/>
      <c r="C11" s="86"/>
      <c r="D11" s="93" t="s">
        <v>103</v>
      </c>
      <c r="E11" s="94" t="s">
        <v>30</v>
      </c>
      <c r="F11" s="95"/>
      <c r="G11" s="96">
        <v>384651.76772272587</v>
      </c>
      <c r="H11" s="96">
        <v>418741.6014444232</v>
      </c>
    </row>
    <row r="12" spans="2:8" s="89" customFormat="1" ht="17.100000000000001" customHeight="1">
      <c r="B12" s="98"/>
      <c r="C12" s="86">
        <v>2</v>
      </c>
      <c r="D12" s="81" t="s">
        <v>151</v>
      </c>
      <c r="E12" s="91"/>
      <c r="F12" s="92"/>
      <c r="G12" s="88"/>
      <c r="H12" s="88"/>
    </row>
    <row r="13" spans="2:8" s="89" customFormat="1" ht="17.100000000000001" customHeight="1">
      <c r="B13" s="90"/>
      <c r="C13" s="86">
        <v>3</v>
      </c>
      <c r="D13" s="81" t="s">
        <v>152</v>
      </c>
      <c r="E13" s="91"/>
      <c r="F13" s="92"/>
      <c r="G13" s="88">
        <v>871396735.85355389</v>
      </c>
      <c r="H13" s="88">
        <v>324931340.37479484</v>
      </c>
    </row>
    <row r="14" spans="2:8" s="97" customFormat="1" ht="17.100000000000001" customHeight="1">
      <c r="B14" s="90"/>
      <c r="C14" s="99"/>
      <c r="D14" s="93" t="s">
        <v>103</v>
      </c>
      <c r="E14" s="94" t="s">
        <v>104</v>
      </c>
      <c r="F14" s="95"/>
      <c r="G14" s="96">
        <v>859336501.85355389</v>
      </c>
      <c r="H14" s="96">
        <v>306761834.6794889</v>
      </c>
    </row>
    <row r="15" spans="2:8" s="97" customFormat="1" ht="17.100000000000001" customHeight="1">
      <c r="B15" s="98"/>
      <c r="C15" s="100"/>
      <c r="D15" s="101" t="s">
        <v>103</v>
      </c>
      <c r="E15" s="94" t="s">
        <v>105</v>
      </c>
      <c r="F15" s="95"/>
      <c r="G15" s="96">
        <v>12060234</v>
      </c>
      <c r="H15" s="96">
        <v>13846035</v>
      </c>
    </row>
    <row r="16" spans="2:8" s="97" customFormat="1" ht="17.100000000000001" customHeight="1">
      <c r="B16" s="98"/>
      <c r="C16" s="100"/>
      <c r="D16" s="101" t="s">
        <v>103</v>
      </c>
      <c r="E16" s="94" t="s">
        <v>106</v>
      </c>
      <c r="F16" s="95"/>
      <c r="G16" s="96">
        <v>0</v>
      </c>
      <c r="H16" s="96">
        <v>4323470.6953059435</v>
      </c>
    </row>
    <row r="17" spans="2:8" s="97" customFormat="1" ht="17.100000000000001" customHeight="1">
      <c r="B17" s="98"/>
      <c r="C17" s="100"/>
      <c r="D17" s="101" t="s">
        <v>103</v>
      </c>
      <c r="E17" s="94" t="s">
        <v>107</v>
      </c>
      <c r="F17" s="95"/>
      <c r="G17" s="96">
        <v>0</v>
      </c>
      <c r="H17" s="96">
        <v>0</v>
      </c>
    </row>
    <row r="18" spans="2:8" s="97" customFormat="1" ht="17.100000000000001" customHeight="1">
      <c r="B18" s="98"/>
      <c r="C18" s="100"/>
      <c r="D18" s="101" t="s">
        <v>103</v>
      </c>
      <c r="E18" s="94" t="s">
        <v>110</v>
      </c>
      <c r="F18" s="95"/>
      <c r="G18" s="96"/>
      <c r="H18" s="96"/>
    </row>
    <row r="19" spans="2:8" s="97" customFormat="1" ht="17.100000000000001" customHeight="1">
      <c r="B19" s="98"/>
      <c r="C19" s="100"/>
      <c r="D19" s="101" t="s">
        <v>103</v>
      </c>
      <c r="E19" s="94"/>
      <c r="F19" s="95"/>
      <c r="G19" s="96"/>
      <c r="H19" s="96"/>
    </row>
    <row r="20" spans="2:8" s="97" customFormat="1" ht="17.100000000000001" customHeight="1">
      <c r="B20" s="98"/>
      <c r="C20" s="100"/>
      <c r="D20" s="101" t="s">
        <v>103</v>
      </c>
      <c r="E20" s="94"/>
      <c r="F20" s="95"/>
      <c r="G20" s="96"/>
      <c r="H20" s="96"/>
    </row>
    <row r="21" spans="2:8" s="89" customFormat="1" ht="17.100000000000001" customHeight="1">
      <c r="B21" s="98"/>
      <c r="C21" s="86">
        <v>4</v>
      </c>
      <c r="D21" s="81" t="s">
        <v>11</v>
      </c>
      <c r="E21" s="91"/>
      <c r="F21" s="92"/>
      <c r="G21" s="88">
        <v>1966970</v>
      </c>
      <c r="H21" s="88">
        <v>3097000</v>
      </c>
    </row>
    <row r="22" spans="2:8" s="97" customFormat="1" ht="17.100000000000001" customHeight="1">
      <c r="B22" s="90"/>
      <c r="C22" s="99"/>
      <c r="D22" s="93" t="s">
        <v>103</v>
      </c>
      <c r="E22" s="94" t="s">
        <v>12</v>
      </c>
      <c r="F22" s="95"/>
      <c r="G22" s="96">
        <v>1966970</v>
      </c>
      <c r="H22" s="96">
        <v>3097000</v>
      </c>
    </row>
    <row r="23" spans="2:8" s="97" customFormat="1" ht="17.100000000000001" customHeight="1">
      <c r="B23" s="98"/>
      <c r="C23" s="100"/>
      <c r="D23" s="101" t="s">
        <v>103</v>
      </c>
      <c r="E23" s="94" t="s">
        <v>109</v>
      </c>
      <c r="F23" s="95"/>
      <c r="G23" s="96"/>
      <c r="H23" s="96"/>
    </row>
    <row r="24" spans="2:8" s="97" customFormat="1" ht="17.100000000000001" customHeight="1">
      <c r="B24" s="98"/>
      <c r="C24" s="100"/>
      <c r="D24" s="101" t="s">
        <v>103</v>
      </c>
      <c r="E24" s="94" t="s">
        <v>13</v>
      </c>
      <c r="F24" s="95"/>
      <c r="G24" s="96"/>
      <c r="H24" s="96"/>
    </row>
    <row r="25" spans="2:8" s="97" customFormat="1" ht="17.100000000000001" customHeight="1">
      <c r="B25" s="98"/>
      <c r="C25" s="100"/>
      <c r="D25" s="101" t="s">
        <v>103</v>
      </c>
      <c r="E25" s="94" t="s">
        <v>155</v>
      </c>
      <c r="F25" s="95"/>
      <c r="G25" s="96"/>
      <c r="H25" s="96"/>
    </row>
    <row r="26" spans="2:8" s="97" customFormat="1" ht="17.100000000000001" customHeight="1">
      <c r="B26" s="98"/>
      <c r="C26" s="100"/>
      <c r="D26" s="101" t="s">
        <v>103</v>
      </c>
      <c r="E26" s="94" t="s">
        <v>14</v>
      </c>
      <c r="F26" s="95"/>
      <c r="G26" s="96"/>
      <c r="H26" s="96"/>
    </row>
    <row r="27" spans="2:8" s="97" customFormat="1" ht="17.100000000000001" customHeight="1">
      <c r="B27" s="98"/>
      <c r="C27" s="100"/>
      <c r="D27" s="101" t="s">
        <v>103</v>
      </c>
      <c r="E27" s="94" t="s">
        <v>15</v>
      </c>
      <c r="F27" s="95"/>
      <c r="G27" s="96"/>
      <c r="H27" s="96"/>
    </row>
    <row r="28" spans="2:8" s="97" customFormat="1" ht="17.100000000000001" customHeight="1">
      <c r="B28" s="98"/>
      <c r="C28" s="100"/>
      <c r="D28" s="101" t="s">
        <v>103</v>
      </c>
      <c r="E28" s="94"/>
      <c r="F28" s="95"/>
      <c r="G28" s="96"/>
      <c r="H28" s="96"/>
    </row>
    <row r="29" spans="2:8" s="89" customFormat="1" ht="17.100000000000001" customHeight="1">
      <c r="B29" s="98"/>
      <c r="C29" s="86">
        <v>5</v>
      </c>
      <c r="D29" s="81" t="s">
        <v>153</v>
      </c>
      <c r="E29" s="91"/>
      <c r="F29" s="92"/>
      <c r="G29" s="88"/>
      <c r="H29" s="88"/>
    </row>
    <row r="30" spans="2:8" s="89" customFormat="1" ht="17.100000000000001" customHeight="1">
      <c r="B30" s="90"/>
      <c r="C30" s="86">
        <v>6</v>
      </c>
      <c r="D30" s="81" t="s">
        <v>154</v>
      </c>
      <c r="E30" s="91"/>
      <c r="F30" s="92"/>
      <c r="G30" s="88"/>
      <c r="H30" s="88"/>
    </row>
    <row r="31" spans="2:8" s="89" customFormat="1" ht="17.100000000000001" customHeight="1">
      <c r="B31" s="90"/>
      <c r="C31" s="86">
        <v>7</v>
      </c>
      <c r="D31" s="81" t="s">
        <v>16</v>
      </c>
      <c r="E31" s="91"/>
      <c r="F31" s="92"/>
      <c r="G31" s="88">
        <v>0</v>
      </c>
      <c r="H31" s="88">
        <v>0</v>
      </c>
    </row>
    <row r="32" spans="2:8" s="89" customFormat="1" ht="17.100000000000001" customHeight="1">
      <c r="B32" s="90"/>
      <c r="C32" s="86"/>
      <c r="D32" s="93" t="s">
        <v>103</v>
      </c>
      <c r="E32" s="91" t="s">
        <v>156</v>
      </c>
      <c r="F32" s="92"/>
      <c r="G32" s="88"/>
      <c r="H32" s="88"/>
    </row>
    <row r="33" spans="2:8" s="89" customFormat="1" ht="17.100000000000001" customHeight="1">
      <c r="B33" s="90"/>
      <c r="C33" s="86"/>
      <c r="D33" s="93" t="s">
        <v>103</v>
      </c>
      <c r="E33" s="91"/>
      <c r="F33" s="92"/>
      <c r="G33" s="88"/>
      <c r="H33" s="88"/>
    </row>
    <row r="34" spans="2:8" s="89" customFormat="1" ht="24.95" customHeight="1">
      <c r="B34" s="102" t="s">
        <v>4</v>
      </c>
      <c r="C34" s="501" t="s">
        <v>17</v>
      </c>
      <c r="D34" s="502"/>
      <c r="E34" s="503"/>
      <c r="F34" s="92"/>
      <c r="G34" s="88">
        <v>167981899.64510489</v>
      </c>
      <c r="H34" s="88">
        <v>112120299.64510489</v>
      </c>
    </row>
    <row r="35" spans="2:8" s="89" customFormat="1" ht="17.100000000000001" customHeight="1">
      <c r="B35" s="90"/>
      <c r="C35" s="86">
        <v>1</v>
      </c>
      <c r="D35" s="81" t="s">
        <v>18</v>
      </c>
      <c r="E35" s="91"/>
      <c r="F35" s="92"/>
      <c r="G35" s="88"/>
      <c r="H35" s="88"/>
    </row>
    <row r="36" spans="2:8" s="89" customFormat="1" ht="17.100000000000001" customHeight="1">
      <c r="B36" s="90"/>
      <c r="C36" s="86">
        <v>2</v>
      </c>
      <c r="D36" s="81" t="s">
        <v>19</v>
      </c>
      <c r="E36" s="103"/>
      <c r="F36" s="92"/>
      <c r="G36" s="88">
        <v>167981899.64510489</v>
      </c>
      <c r="H36" s="88">
        <v>112120299.64510489</v>
      </c>
    </row>
    <row r="37" spans="2:8" s="97" customFormat="1" ht="17.100000000000001" customHeight="1">
      <c r="B37" s="90"/>
      <c r="C37" s="99"/>
      <c r="D37" s="93" t="s">
        <v>103</v>
      </c>
      <c r="E37" s="94" t="s">
        <v>24</v>
      </c>
      <c r="F37" s="95"/>
      <c r="G37" s="96">
        <v>0</v>
      </c>
      <c r="H37" s="96">
        <v>0</v>
      </c>
    </row>
    <row r="38" spans="2:8" s="97" customFormat="1" ht="17.100000000000001" customHeight="1">
      <c r="B38" s="98"/>
      <c r="C38" s="100"/>
      <c r="D38" s="101" t="s">
        <v>103</v>
      </c>
      <c r="E38" s="94" t="s">
        <v>5</v>
      </c>
      <c r="F38" s="95"/>
      <c r="G38" s="96">
        <v>890000</v>
      </c>
      <c r="H38" s="96">
        <v>990000</v>
      </c>
    </row>
    <row r="39" spans="2:8" s="97" customFormat="1" ht="17.100000000000001" customHeight="1">
      <c r="B39" s="98"/>
      <c r="C39" s="100"/>
      <c r="D39" s="101" t="s">
        <v>103</v>
      </c>
      <c r="E39" s="94" t="s">
        <v>108</v>
      </c>
      <c r="F39" s="95"/>
      <c r="G39" s="96">
        <v>9938100</v>
      </c>
      <c r="H39" s="96">
        <v>12235100</v>
      </c>
    </row>
    <row r="40" spans="2:8" s="97" customFormat="1" ht="17.100000000000001" customHeight="1">
      <c r="B40" s="98"/>
      <c r="C40" s="100"/>
      <c r="D40" s="101" t="s">
        <v>103</v>
      </c>
      <c r="E40" s="94" t="s">
        <v>338</v>
      </c>
      <c r="F40" s="95"/>
      <c r="G40" s="96">
        <v>157114799.64510489</v>
      </c>
      <c r="H40" s="96">
        <v>98844199.645104885</v>
      </c>
    </row>
    <row r="41" spans="2:8" s="97" customFormat="1" ht="17.100000000000001" customHeight="1">
      <c r="B41" s="98"/>
      <c r="C41" s="100"/>
      <c r="D41" s="101" t="s">
        <v>103</v>
      </c>
      <c r="E41" s="94" t="s">
        <v>117</v>
      </c>
      <c r="F41" s="95"/>
      <c r="G41" s="96">
        <v>39000</v>
      </c>
      <c r="H41" s="96">
        <v>51000</v>
      </c>
    </row>
    <row r="42" spans="2:8" s="89" customFormat="1" ht="17.100000000000001" customHeight="1">
      <c r="B42" s="98"/>
      <c r="C42" s="86">
        <v>3</v>
      </c>
      <c r="D42" s="81" t="s">
        <v>20</v>
      </c>
      <c r="E42" s="91"/>
      <c r="F42" s="92"/>
      <c r="G42" s="88"/>
      <c r="H42" s="88"/>
    </row>
    <row r="43" spans="2:8" s="89" customFormat="1" ht="17.100000000000001" customHeight="1">
      <c r="B43" s="90"/>
      <c r="C43" s="86">
        <v>4</v>
      </c>
      <c r="D43" s="81" t="s">
        <v>21</v>
      </c>
      <c r="E43" s="91"/>
      <c r="F43" s="92"/>
      <c r="G43" s="88"/>
      <c r="H43" s="88"/>
    </row>
    <row r="44" spans="2:8" s="89" customFormat="1" ht="17.100000000000001" customHeight="1">
      <c r="B44" s="90"/>
      <c r="C44" s="86">
        <v>5</v>
      </c>
      <c r="D44" s="81" t="s">
        <v>22</v>
      </c>
      <c r="E44" s="91"/>
      <c r="F44" s="92"/>
      <c r="G44" s="88"/>
      <c r="H44" s="88"/>
    </row>
    <row r="45" spans="2:8" s="89" customFormat="1" ht="17.100000000000001" customHeight="1">
      <c r="B45" s="90"/>
      <c r="C45" s="86">
        <v>6</v>
      </c>
      <c r="D45" s="81" t="s">
        <v>23</v>
      </c>
      <c r="E45" s="91"/>
      <c r="F45" s="92"/>
      <c r="G45" s="88"/>
      <c r="H45" s="88"/>
    </row>
    <row r="46" spans="2:8" s="89" customFormat="1" ht="30" customHeight="1">
      <c r="B46" s="92"/>
      <c r="C46" s="501" t="s">
        <v>54</v>
      </c>
      <c r="D46" s="502"/>
      <c r="E46" s="503"/>
      <c r="F46" s="92"/>
      <c r="G46" s="88">
        <v>1042814555.9476523</v>
      </c>
      <c r="H46" s="88">
        <v>481959891.90428072</v>
      </c>
    </row>
    <row r="47" spans="2:8" s="89" customFormat="1" ht="9.75" customHeight="1">
      <c r="B47" s="104"/>
      <c r="C47" s="104"/>
      <c r="D47" s="104"/>
      <c r="E47" s="104"/>
      <c r="F47" s="105"/>
      <c r="G47" s="106"/>
      <c r="H47" s="106"/>
    </row>
    <row r="48" spans="2:8" s="89" customFormat="1" ht="15.95" customHeight="1">
      <c r="B48" s="104"/>
      <c r="C48" s="104"/>
      <c r="D48" s="104"/>
      <c r="E48" s="104"/>
      <c r="F48" s="105"/>
      <c r="G48" s="106"/>
      <c r="H48" s="106"/>
    </row>
  </sheetData>
  <sheetProtection password="CC3D" sheet="1" objects="1" scenarios="1"/>
  <mergeCells count="7">
    <mergeCell ref="B4:H4"/>
    <mergeCell ref="C34:E34"/>
    <mergeCell ref="C46:E46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K56"/>
  <sheetViews>
    <sheetView workbookViewId="0">
      <selection activeCell="E15" sqref="E15"/>
    </sheetView>
  </sheetViews>
  <sheetFormatPr defaultRowHeight="12.75"/>
  <cols>
    <col min="1" max="1" width="13.28515625" style="107" customWidth="1"/>
    <col min="2" max="2" width="3.7109375" style="108" customWidth="1"/>
    <col min="3" max="3" width="2.7109375" style="108" customWidth="1"/>
    <col min="4" max="4" width="4" style="108" customWidth="1"/>
    <col min="5" max="5" width="40.5703125" style="107" customWidth="1"/>
    <col min="6" max="6" width="8.28515625" style="107" customWidth="1"/>
    <col min="7" max="8" width="15.7109375" style="109" customWidth="1"/>
    <col min="9" max="9" width="1.42578125" style="107" customWidth="1"/>
    <col min="10" max="10" width="9.140625" style="107"/>
    <col min="11" max="11" width="11.28515625" style="107" customWidth="1"/>
    <col min="12" max="16384" width="9.140625" style="107"/>
  </cols>
  <sheetData>
    <row r="2" spans="2:8" s="74" customFormat="1" ht="18">
      <c r="B2" s="71" t="s">
        <v>336</v>
      </c>
      <c r="C2" s="72"/>
      <c r="D2" s="72"/>
      <c r="E2" s="73"/>
      <c r="H2" s="75" t="s">
        <v>181</v>
      </c>
    </row>
    <row r="3" spans="2:8" s="74" customFormat="1" ht="6" customHeight="1">
      <c r="B3" s="71"/>
      <c r="C3" s="72"/>
      <c r="D3" s="72"/>
      <c r="E3" s="73"/>
      <c r="G3" s="75"/>
      <c r="H3" s="75"/>
    </row>
    <row r="4" spans="2:8" s="76" customFormat="1" ht="18" customHeight="1">
      <c r="B4" s="500" t="s">
        <v>371</v>
      </c>
      <c r="C4" s="500"/>
      <c r="D4" s="500"/>
      <c r="E4" s="500"/>
      <c r="F4" s="500"/>
      <c r="G4" s="500"/>
      <c r="H4" s="500"/>
    </row>
    <row r="5" spans="2:8" s="54" customFormat="1" ht="6.75" customHeight="1">
      <c r="B5" s="77"/>
      <c r="C5" s="77"/>
      <c r="D5" s="77"/>
      <c r="G5" s="78"/>
      <c r="H5" s="78"/>
    </row>
    <row r="6" spans="2:8" s="76" customFormat="1" ht="15.95" customHeight="1">
      <c r="B6" s="504" t="s">
        <v>2</v>
      </c>
      <c r="C6" s="506" t="s">
        <v>49</v>
      </c>
      <c r="D6" s="507"/>
      <c r="E6" s="508"/>
      <c r="F6" s="504" t="s">
        <v>9</v>
      </c>
      <c r="G6" s="82" t="s">
        <v>140</v>
      </c>
      <c r="H6" s="82" t="s">
        <v>140</v>
      </c>
    </row>
    <row r="7" spans="2:8" s="76" customFormat="1" ht="15.95" customHeight="1">
      <c r="B7" s="505"/>
      <c r="C7" s="509"/>
      <c r="D7" s="510"/>
      <c r="E7" s="511"/>
      <c r="F7" s="505"/>
      <c r="G7" s="83" t="s">
        <v>141</v>
      </c>
      <c r="H7" s="84" t="s">
        <v>149</v>
      </c>
    </row>
    <row r="8" spans="2:8" s="89" customFormat="1" ht="24.95" customHeight="1">
      <c r="B8" s="102" t="s">
        <v>3</v>
      </c>
      <c r="C8" s="501" t="s">
        <v>50</v>
      </c>
      <c r="D8" s="502"/>
      <c r="E8" s="503"/>
      <c r="F8" s="92"/>
      <c r="G8" s="88">
        <v>742176578.22050357</v>
      </c>
      <c r="H8" s="88">
        <v>389941429.19399917</v>
      </c>
    </row>
    <row r="9" spans="2:8" s="89" customFormat="1" ht="15.95" customHeight="1">
      <c r="B9" s="90"/>
      <c r="C9" s="86">
        <v>1</v>
      </c>
      <c r="D9" s="81" t="s">
        <v>25</v>
      </c>
      <c r="E9" s="91"/>
      <c r="F9" s="92"/>
      <c r="G9" s="88"/>
      <c r="H9" s="88"/>
    </row>
    <row r="10" spans="2:8" s="89" customFormat="1" ht="15.95" customHeight="1">
      <c r="B10" s="90"/>
      <c r="C10" s="86">
        <v>2</v>
      </c>
      <c r="D10" s="81" t="s">
        <v>26</v>
      </c>
      <c r="E10" s="91"/>
      <c r="F10" s="92"/>
      <c r="G10" s="88">
        <v>0</v>
      </c>
      <c r="H10" s="88">
        <v>0</v>
      </c>
    </row>
    <row r="11" spans="2:8" s="97" customFormat="1" ht="15.95" customHeight="1">
      <c r="B11" s="90"/>
      <c r="C11" s="99"/>
      <c r="D11" s="93" t="s">
        <v>103</v>
      </c>
      <c r="E11" s="94" t="s">
        <v>111</v>
      </c>
      <c r="F11" s="95"/>
      <c r="G11" s="96">
        <v>0</v>
      </c>
      <c r="H11" s="96">
        <v>0</v>
      </c>
    </row>
    <row r="12" spans="2:8" s="97" customFormat="1" ht="15.95" customHeight="1">
      <c r="B12" s="98"/>
      <c r="C12" s="100"/>
      <c r="D12" s="101" t="s">
        <v>103</v>
      </c>
      <c r="E12" s="94" t="s">
        <v>157</v>
      </c>
      <c r="F12" s="95"/>
      <c r="G12" s="96">
        <v>0</v>
      </c>
      <c r="H12" s="96">
        <v>0</v>
      </c>
    </row>
    <row r="13" spans="2:8" s="89" customFormat="1" ht="15.95" customHeight="1">
      <c r="B13" s="98"/>
      <c r="C13" s="86">
        <v>3</v>
      </c>
      <c r="D13" s="81" t="s">
        <v>27</v>
      </c>
      <c r="E13" s="91"/>
      <c r="F13" s="92"/>
      <c r="G13" s="88">
        <v>742176578.22050357</v>
      </c>
      <c r="H13" s="88">
        <v>389941429.19399917</v>
      </c>
    </row>
    <row r="14" spans="2:8" s="97" customFormat="1" ht="15.95" customHeight="1">
      <c r="B14" s="90"/>
      <c r="C14" s="99"/>
      <c r="D14" s="93" t="s">
        <v>103</v>
      </c>
      <c r="E14" s="94" t="s">
        <v>33</v>
      </c>
      <c r="F14" s="95"/>
      <c r="G14" s="96">
        <v>735645358.16399407</v>
      </c>
      <c r="H14" s="96">
        <v>355414810.20399916</v>
      </c>
    </row>
    <row r="15" spans="2:8" s="97" customFormat="1" ht="15.95" customHeight="1">
      <c r="B15" s="98"/>
      <c r="C15" s="100"/>
      <c r="D15" s="101" t="s">
        <v>103</v>
      </c>
      <c r="E15" s="94" t="s">
        <v>64</v>
      </c>
      <c r="F15" s="95"/>
      <c r="G15" s="96">
        <v>0</v>
      </c>
      <c r="H15" s="96">
        <v>0</v>
      </c>
    </row>
    <row r="16" spans="2:8" s="97" customFormat="1" ht="15.95" customHeight="1">
      <c r="B16" s="98"/>
      <c r="C16" s="100"/>
      <c r="D16" s="101" t="s">
        <v>103</v>
      </c>
      <c r="E16" s="94" t="s">
        <v>112</v>
      </c>
      <c r="F16" s="95"/>
      <c r="G16" s="96">
        <v>268590.99000000022</v>
      </c>
      <c r="H16" s="96">
        <v>218649.99</v>
      </c>
    </row>
    <row r="17" spans="2:11" s="97" customFormat="1" ht="15.95" customHeight="1">
      <c r="B17" s="98"/>
      <c r="C17" s="100"/>
      <c r="D17" s="101" t="s">
        <v>103</v>
      </c>
      <c r="E17" s="94" t="s">
        <v>113</v>
      </c>
      <c r="F17" s="95"/>
      <c r="G17" s="96">
        <v>61209</v>
      </c>
      <c r="H17" s="96">
        <v>43044</v>
      </c>
    </row>
    <row r="18" spans="2:11" s="97" customFormat="1" ht="15.95" customHeight="1">
      <c r="B18" s="98"/>
      <c r="C18" s="100"/>
      <c r="D18" s="101" t="s">
        <v>103</v>
      </c>
      <c r="E18" s="94" t="s">
        <v>114</v>
      </c>
      <c r="F18" s="95"/>
      <c r="G18" s="96">
        <v>407800.46184000652</v>
      </c>
      <c r="H18" s="96">
        <v>0</v>
      </c>
    </row>
    <row r="19" spans="2:11" s="97" customFormat="1" ht="15.95" customHeight="1">
      <c r="B19" s="98"/>
      <c r="C19" s="100"/>
      <c r="D19" s="101" t="s">
        <v>103</v>
      </c>
      <c r="E19" s="94" t="s">
        <v>115</v>
      </c>
      <c r="F19" s="95"/>
      <c r="G19" s="96">
        <v>293619.2999753654</v>
      </c>
      <c r="H19" s="96">
        <v>3464925</v>
      </c>
    </row>
    <row r="20" spans="2:11" s="97" customFormat="1" ht="15.95" customHeight="1">
      <c r="B20" s="98"/>
      <c r="C20" s="100"/>
      <c r="D20" s="101" t="s">
        <v>103</v>
      </c>
      <c r="E20" s="94" t="s">
        <v>116</v>
      </c>
      <c r="F20" s="95"/>
      <c r="G20" s="96">
        <v>0</v>
      </c>
      <c r="H20" s="96">
        <v>0</v>
      </c>
    </row>
    <row r="21" spans="2:11" s="97" customFormat="1" ht="15.95" customHeight="1">
      <c r="B21" s="98"/>
      <c r="C21" s="100"/>
      <c r="D21" s="101" t="s">
        <v>103</v>
      </c>
      <c r="E21" s="94" t="s">
        <v>110</v>
      </c>
      <c r="F21" s="95"/>
      <c r="G21" s="96">
        <v>5500000.3046940565</v>
      </c>
      <c r="H21" s="96">
        <v>30800000</v>
      </c>
    </row>
    <row r="22" spans="2:11" s="97" customFormat="1" ht="15.95" customHeight="1">
      <c r="B22" s="98"/>
      <c r="C22" s="100"/>
      <c r="D22" s="101" t="s">
        <v>103</v>
      </c>
      <c r="E22" s="94" t="s">
        <v>119</v>
      </c>
      <c r="F22" s="95"/>
      <c r="G22" s="96"/>
      <c r="H22" s="96"/>
    </row>
    <row r="23" spans="2:11" s="97" customFormat="1" ht="15.95" customHeight="1">
      <c r="B23" s="98"/>
      <c r="C23" s="100"/>
      <c r="D23" s="101" t="s">
        <v>103</v>
      </c>
      <c r="E23" s="94" t="s">
        <v>118</v>
      </c>
      <c r="F23" s="95"/>
      <c r="G23" s="96">
        <v>0</v>
      </c>
      <c r="H23" s="96">
        <v>0</v>
      </c>
    </row>
    <row r="24" spans="2:11" s="89" customFormat="1" ht="15.95" customHeight="1">
      <c r="B24" s="98"/>
      <c r="C24" s="86">
        <v>4</v>
      </c>
      <c r="D24" s="81" t="s">
        <v>28</v>
      </c>
      <c r="E24" s="91"/>
      <c r="F24" s="92"/>
      <c r="G24" s="88"/>
      <c r="H24" s="88"/>
    </row>
    <row r="25" spans="2:11" s="89" customFormat="1" ht="15.95" customHeight="1">
      <c r="B25" s="90"/>
      <c r="C25" s="86">
        <v>5</v>
      </c>
      <c r="D25" s="81" t="s">
        <v>158</v>
      </c>
      <c r="E25" s="91"/>
      <c r="F25" s="92"/>
      <c r="G25" s="88"/>
      <c r="H25" s="88"/>
    </row>
    <row r="26" spans="2:11" s="89" customFormat="1" ht="24.75" customHeight="1">
      <c r="B26" s="102" t="s">
        <v>4</v>
      </c>
      <c r="C26" s="501" t="s">
        <v>51</v>
      </c>
      <c r="D26" s="502"/>
      <c r="E26" s="503"/>
      <c r="F26" s="92"/>
      <c r="G26" s="88">
        <v>186405437.4472</v>
      </c>
      <c r="H26" s="88">
        <v>24513773.997900002</v>
      </c>
    </row>
    <row r="27" spans="2:11" s="89" customFormat="1" ht="15.95" customHeight="1">
      <c r="B27" s="90"/>
      <c r="C27" s="86">
        <v>1</v>
      </c>
      <c r="D27" s="81" t="s">
        <v>34</v>
      </c>
      <c r="E27" s="103"/>
      <c r="F27" s="92"/>
      <c r="G27" s="88">
        <v>0</v>
      </c>
      <c r="H27" s="88">
        <v>0</v>
      </c>
    </row>
    <row r="28" spans="2:11" s="97" customFormat="1" ht="15.95" customHeight="1">
      <c r="B28" s="90"/>
      <c r="C28" s="99"/>
      <c r="D28" s="93" t="s">
        <v>103</v>
      </c>
      <c r="E28" s="94" t="s">
        <v>35</v>
      </c>
      <c r="F28" s="95"/>
      <c r="G28" s="96"/>
      <c r="H28" s="96"/>
    </row>
    <row r="29" spans="2:11" s="97" customFormat="1" ht="15.95" customHeight="1">
      <c r="B29" s="98"/>
      <c r="C29" s="100"/>
      <c r="D29" s="101" t="s">
        <v>103</v>
      </c>
      <c r="E29" s="94" t="s">
        <v>31</v>
      </c>
      <c r="F29" s="95"/>
      <c r="G29" s="96"/>
      <c r="H29" s="96"/>
    </row>
    <row r="30" spans="2:11" s="89" customFormat="1" ht="15.95" customHeight="1">
      <c r="B30" s="98"/>
      <c r="C30" s="86">
        <v>2</v>
      </c>
      <c r="D30" s="81" t="s">
        <v>36</v>
      </c>
      <c r="E30" s="91"/>
      <c r="F30" s="92"/>
      <c r="G30" s="88">
        <v>186405437.4472</v>
      </c>
      <c r="H30" s="88">
        <v>24513773.997900002</v>
      </c>
      <c r="K30" s="219"/>
    </row>
    <row r="31" spans="2:11" s="89" customFormat="1" ht="15.95" customHeight="1">
      <c r="B31" s="90"/>
      <c r="C31" s="86">
        <v>3</v>
      </c>
      <c r="D31" s="81" t="s">
        <v>28</v>
      </c>
      <c r="E31" s="91"/>
      <c r="F31" s="92"/>
      <c r="G31" s="88"/>
      <c r="H31" s="88"/>
      <c r="K31" s="219"/>
    </row>
    <row r="32" spans="2:11" s="89" customFormat="1" ht="15.95" customHeight="1">
      <c r="B32" s="90"/>
      <c r="C32" s="86">
        <v>4</v>
      </c>
      <c r="D32" s="81" t="s">
        <v>37</v>
      </c>
      <c r="E32" s="91"/>
      <c r="F32" s="92"/>
      <c r="G32" s="88"/>
      <c r="H32" s="88"/>
    </row>
    <row r="33" spans="2:8" s="89" customFormat="1" ht="24.75" customHeight="1">
      <c r="B33" s="90"/>
      <c r="C33" s="501" t="s">
        <v>53</v>
      </c>
      <c r="D33" s="502"/>
      <c r="E33" s="503"/>
      <c r="F33" s="92"/>
      <c r="G33" s="88">
        <v>928582015.66770363</v>
      </c>
      <c r="H33" s="88">
        <v>414455203.19189918</v>
      </c>
    </row>
    <row r="34" spans="2:8" s="89" customFormat="1" ht="24.75" customHeight="1">
      <c r="B34" s="102" t="s">
        <v>38</v>
      </c>
      <c r="C34" s="501" t="s">
        <v>39</v>
      </c>
      <c r="D34" s="502"/>
      <c r="E34" s="503"/>
      <c r="F34" s="92"/>
      <c r="G34" s="88">
        <v>114232539.95386688</v>
      </c>
      <c r="H34" s="88">
        <v>67504688.539553285</v>
      </c>
    </row>
    <row r="35" spans="2:8" s="89" customFormat="1" ht="15.95" customHeight="1">
      <c r="B35" s="90"/>
      <c r="C35" s="86">
        <v>1</v>
      </c>
      <c r="D35" s="81" t="s">
        <v>40</v>
      </c>
      <c r="E35" s="91"/>
      <c r="F35" s="92"/>
      <c r="G35" s="88"/>
      <c r="H35" s="88"/>
    </row>
    <row r="36" spans="2:8" s="89" customFormat="1" ht="15.95" customHeight="1">
      <c r="B36" s="90"/>
      <c r="C36" s="110">
        <v>2</v>
      </c>
      <c r="D36" s="81" t="s">
        <v>41</v>
      </c>
      <c r="E36" s="91"/>
      <c r="F36" s="92"/>
      <c r="G36" s="88"/>
      <c r="H36" s="88"/>
    </row>
    <row r="37" spans="2:8" s="89" customFormat="1" ht="15.95" customHeight="1">
      <c r="B37" s="90"/>
      <c r="C37" s="86">
        <v>3</v>
      </c>
      <c r="D37" s="81" t="s">
        <v>42</v>
      </c>
      <c r="E37" s="91"/>
      <c r="F37" s="92"/>
      <c r="G37" s="88">
        <v>60000000</v>
      </c>
      <c r="H37" s="88">
        <v>45000000</v>
      </c>
    </row>
    <row r="38" spans="2:8" s="89" customFormat="1" ht="15.95" customHeight="1">
      <c r="B38" s="90"/>
      <c r="C38" s="110">
        <v>4</v>
      </c>
      <c r="D38" s="81" t="s">
        <v>43</v>
      </c>
      <c r="E38" s="91"/>
      <c r="F38" s="92"/>
      <c r="G38" s="88"/>
      <c r="H38" s="88"/>
    </row>
    <row r="39" spans="2:8" s="89" customFormat="1" ht="15.95" customHeight="1">
      <c r="B39" s="90"/>
      <c r="C39" s="86">
        <v>5</v>
      </c>
      <c r="D39" s="81" t="s">
        <v>120</v>
      </c>
      <c r="E39" s="91"/>
      <c r="F39" s="92"/>
      <c r="G39" s="88"/>
      <c r="H39" s="88"/>
    </row>
    <row r="40" spans="2:8" s="89" customFormat="1" ht="15.95" customHeight="1">
      <c r="B40" s="90"/>
      <c r="C40" s="110">
        <v>6</v>
      </c>
      <c r="D40" s="81" t="s">
        <v>44</v>
      </c>
      <c r="E40" s="91"/>
      <c r="F40" s="92"/>
      <c r="G40" s="88"/>
      <c r="H40" s="88"/>
    </row>
    <row r="41" spans="2:8" s="89" customFormat="1" ht="15.95" customHeight="1">
      <c r="B41" s="90"/>
      <c r="C41" s="86">
        <v>7</v>
      </c>
      <c r="D41" s="81" t="s">
        <v>45</v>
      </c>
      <c r="E41" s="91"/>
      <c r="F41" s="92"/>
      <c r="G41" s="88">
        <v>7504688.7973067844</v>
      </c>
      <c r="H41" s="88">
        <v>694931.79730678443</v>
      </c>
    </row>
    <row r="42" spans="2:8" s="89" customFormat="1" ht="15.95" customHeight="1">
      <c r="B42" s="90"/>
      <c r="C42" s="110">
        <v>8</v>
      </c>
      <c r="D42" s="81" t="s">
        <v>46</v>
      </c>
      <c r="E42" s="91"/>
      <c r="F42" s="92"/>
      <c r="G42" s="88">
        <v>0</v>
      </c>
      <c r="H42" s="88">
        <v>0</v>
      </c>
    </row>
    <row r="43" spans="2:8" s="89" customFormat="1" ht="15.95" customHeight="1">
      <c r="B43" s="90"/>
      <c r="C43" s="86">
        <v>9</v>
      </c>
      <c r="D43" s="81" t="s">
        <v>47</v>
      </c>
      <c r="E43" s="91"/>
      <c r="F43" s="92"/>
      <c r="G43" s="88">
        <v>0</v>
      </c>
      <c r="H43" s="88">
        <v>0</v>
      </c>
    </row>
    <row r="44" spans="2:8" s="89" customFormat="1" ht="15.95" customHeight="1">
      <c r="B44" s="90"/>
      <c r="C44" s="110">
        <v>10</v>
      </c>
      <c r="D44" s="81" t="s">
        <v>48</v>
      </c>
      <c r="E44" s="91"/>
      <c r="F44" s="92"/>
      <c r="G44" s="88">
        <v>46727851.156560093</v>
      </c>
      <c r="H44" s="88">
        <v>21809756.742246509</v>
      </c>
    </row>
    <row r="45" spans="2:8" s="89" customFormat="1" ht="24.75" customHeight="1">
      <c r="B45" s="90"/>
      <c r="C45" s="501" t="s">
        <v>52</v>
      </c>
      <c r="D45" s="502"/>
      <c r="E45" s="503"/>
      <c r="F45" s="92"/>
      <c r="G45" s="88">
        <v>1042814555.6215705</v>
      </c>
      <c r="H45" s="88">
        <v>481959891.73145247</v>
      </c>
    </row>
    <row r="46" spans="2:8" s="89" customFormat="1" ht="15.95" customHeight="1">
      <c r="B46" s="104"/>
      <c r="C46" s="104"/>
      <c r="D46" s="111"/>
      <c r="E46" s="105"/>
      <c r="F46" s="105"/>
      <c r="G46" s="106"/>
      <c r="H46" s="106"/>
    </row>
    <row r="47" spans="2:8" s="89" customFormat="1" ht="15.95" customHeight="1">
      <c r="B47" s="104"/>
      <c r="C47" s="104"/>
      <c r="D47" s="111"/>
      <c r="E47" s="105"/>
      <c r="F47" s="105"/>
      <c r="G47" s="106"/>
      <c r="H47" s="106"/>
    </row>
    <row r="48" spans="2:8" s="89" customFormat="1" ht="15.95" customHeight="1">
      <c r="B48" s="104"/>
      <c r="C48" s="104"/>
      <c r="D48" s="111"/>
      <c r="E48" s="105"/>
      <c r="F48" s="105"/>
      <c r="G48" s="106"/>
      <c r="H48" s="106"/>
    </row>
    <row r="49" spans="2:8" s="89" customFormat="1" ht="15.95" customHeight="1">
      <c r="B49" s="104"/>
      <c r="C49" s="104"/>
      <c r="D49" s="111"/>
      <c r="E49" s="105"/>
      <c r="F49" s="105"/>
      <c r="G49" s="106"/>
      <c r="H49" s="106"/>
    </row>
    <row r="50" spans="2:8" s="89" customFormat="1" ht="15.95" customHeight="1">
      <c r="B50" s="104"/>
      <c r="C50" s="104"/>
      <c r="D50" s="111"/>
      <c r="E50" s="105"/>
      <c r="F50" s="105"/>
      <c r="G50" s="106"/>
      <c r="H50" s="106"/>
    </row>
    <row r="51" spans="2:8" s="89" customFormat="1" ht="15.95" customHeight="1">
      <c r="B51" s="104"/>
      <c r="C51" s="104"/>
      <c r="D51" s="111"/>
      <c r="E51" s="105"/>
      <c r="F51" s="105"/>
      <c r="G51" s="106"/>
      <c r="H51" s="106"/>
    </row>
    <row r="52" spans="2:8" s="89" customFormat="1" ht="15.95" customHeight="1">
      <c r="B52" s="104"/>
      <c r="C52" s="104"/>
      <c r="D52" s="111"/>
      <c r="E52" s="105"/>
      <c r="F52" s="105"/>
      <c r="G52" s="106"/>
      <c r="H52" s="106"/>
    </row>
    <row r="53" spans="2:8" s="89" customFormat="1" ht="15.95" customHeight="1">
      <c r="B53" s="104"/>
      <c r="C53" s="104"/>
      <c r="D53" s="111"/>
      <c r="E53" s="105"/>
      <c r="F53" s="105"/>
      <c r="G53" s="106"/>
      <c r="H53" s="106"/>
    </row>
    <row r="54" spans="2:8" s="89" customFormat="1" ht="15.95" customHeight="1">
      <c r="B54" s="104"/>
      <c r="C54" s="104"/>
      <c r="D54" s="111"/>
      <c r="E54" s="105"/>
      <c r="F54" s="105"/>
      <c r="G54" s="106"/>
      <c r="H54" s="106"/>
    </row>
    <row r="55" spans="2:8" s="89" customFormat="1" ht="15.95" customHeight="1">
      <c r="B55" s="104"/>
      <c r="C55" s="104"/>
      <c r="D55" s="104"/>
      <c r="E55" s="104"/>
      <c r="F55" s="105"/>
      <c r="G55" s="106"/>
      <c r="H55" s="106"/>
    </row>
    <row r="56" spans="2:8">
      <c r="B56" s="112"/>
      <c r="C56" s="112"/>
      <c r="D56" s="113"/>
      <c r="E56" s="114"/>
      <c r="F56" s="114"/>
      <c r="G56" s="115"/>
      <c r="H56" s="115"/>
    </row>
  </sheetData>
  <sheetProtection password="CC3D" sheet="1" objects="1" scenarios="1"/>
  <mergeCells count="9">
    <mergeCell ref="C45:E45"/>
    <mergeCell ref="B6:B7"/>
    <mergeCell ref="C6:E7"/>
    <mergeCell ref="C26:E26"/>
    <mergeCell ref="B4:H4"/>
    <mergeCell ref="C33:E33"/>
    <mergeCell ref="C8:E8"/>
    <mergeCell ref="F6:F7"/>
    <mergeCell ref="C34:E3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K42"/>
  <sheetViews>
    <sheetView workbookViewId="0">
      <selection activeCell="D14" sqref="D14:E14"/>
    </sheetView>
  </sheetViews>
  <sheetFormatPr defaultRowHeight="12.75"/>
  <cols>
    <col min="1" max="1" width="13.28515625" style="54" customWidth="1"/>
    <col min="2" max="2" width="3.7109375" style="77" customWidth="1"/>
    <col min="3" max="3" width="5.28515625" style="77" customWidth="1"/>
    <col min="4" max="4" width="2.7109375" style="77" customWidth="1"/>
    <col min="5" max="5" width="51.7109375" style="54" customWidth="1"/>
    <col min="6" max="6" width="14.85546875" style="78" customWidth="1"/>
    <col min="7" max="7" width="14" style="462" customWidth="1"/>
    <col min="8" max="8" width="1.42578125" style="54" customWidth="1"/>
    <col min="9" max="9" width="9.140625" style="54"/>
    <col min="10" max="10" width="18" style="118" customWidth="1"/>
    <col min="11" max="11" width="13.5703125" style="54" customWidth="1"/>
    <col min="12" max="16384" width="9.140625" style="54"/>
  </cols>
  <sheetData>
    <row r="2" spans="2:10" s="76" customFormat="1" ht="18">
      <c r="B2" s="71" t="s">
        <v>336</v>
      </c>
      <c r="C2" s="71"/>
      <c r="D2" s="72"/>
      <c r="E2" s="73"/>
      <c r="F2" s="74"/>
      <c r="G2" s="460" t="s">
        <v>181</v>
      </c>
      <c r="H2" s="74"/>
      <c r="I2" s="74"/>
      <c r="J2" s="116"/>
    </row>
    <row r="3" spans="2:10" s="76" customFormat="1" ht="7.5" customHeight="1">
      <c r="B3" s="71"/>
      <c r="C3" s="71"/>
      <c r="D3" s="72"/>
      <c r="E3" s="73"/>
      <c r="F3" s="75"/>
      <c r="G3" s="461"/>
      <c r="H3" s="74"/>
      <c r="I3" s="74"/>
      <c r="J3" s="116"/>
    </row>
    <row r="4" spans="2:10" s="76" customFormat="1" ht="29.25" customHeight="1">
      <c r="B4" s="512" t="s">
        <v>372</v>
      </c>
      <c r="C4" s="512"/>
      <c r="D4" s="512"/>
      <c r="E4" s="512"/>
      <c r="F4" s="512"/>
      <c r="G4" s="512"/>
      <c r="H4" s="74"/>
      <c r="I4" s="74"/>
      <c r="J4" s="116"/>
    </row>
    <row r="5" spans="2:10" s="76" customFormat="1" ht="18.75" customHeight="1">
      <c r="B5" s="527" t="s">
        <v>138</v>
      </c>
      <c r="C5" s="527"/>
      <c r="D5" s="527"/>
      <c r="E5" s="527"/>
      <c r="F5" s="527"/>
      <c r="G5" s="527"/>
      <c r="H5" s="117"/>
      <c r="I5" s="117"/>
      <c r="J5" s="116"/>
    </row>
    <row r="6" spans="2:10" ht="7.5" customHeight="1"/>
    <row r="7" spans="2:10" s="76" customFormat="1" ht="15.95" customHeight="1">
      <c r="B7" s="522" t="s">
        <v>2</v>
      </c>
      <c r="C7" s="516" t="s">
        <v>139</v>
      </c>
      <c r="D7" s="517"/>
      <c r="E7" s="518"/>
      <c r="F7" s="119" t="s">
        <v>140</v>
      </c>
      <c r="G7" s="463" t="s">
        <v>140</v>
      </c>
      <c r="H7" s="89"/>
      <c r="I7" s="89"/>
      <c r="J7" s="116"/>
    </row>
    <row r="8" spans="2:10" s="76" customFormat="1" ht="15.95" customHeight="1">
      <c r="B8" s="523"/>
      <c r="C8" s="519"/>
      <c r="D8" s="520"/>
      <c r="E8" s="521"/>
      <c r="F8" s="120" t="s">
        <v>141</v>
      </c>
      <c r="G8" s="464" t="s">
        <v>149</v>
      </c>
      <c r="H8" s="89"/>
      <c r="I8" s="89"/>
      <c r="J8" s="116" t="s">
        <v>92</v>
      </c>
    </row>
    <row r="9" spans="2:10" s="76" customFormat="1" ht="24.95" customHeight="1">
      <c r="B9" s="121">
        <v>1</v>
      </c>
      <c r="C9" s="524" t="s">
        <v>55</v>
      </c>
      <c r="D9" s="525"/>
      <c r="E9" s="526"/>
      <c r="F9" s="123">
        <v>1116255790</v>
      </c>
      <c r="G9" s="465">
        <v>685376891.45000005</v>
      </c>
      <c r="J9" s="116">
        <v>701.70500000000004</v>
      </c>
    </row>
    <row r="10" spans="2:10" s="76" customFormat="1" ht="24.95" customHeight="1">
      <c r="B10" s="121">
        <v>2</v>
      </c>
      <c r="C10" s="524" t="s">
        <v>56</v>
      </c>
      <c r="D10" s="525"/>
      <c r="E10" s="526"/>
      <c r="F10" s="123">
        <v>15463396</v>
      </c>
      <c r="G10" s="465">
        <v>6815496</v>
      </c>
      <c r="J10" s="116" t="s">
        <v>121</v>
      </c>
    </row>
    <row r="11" spans="2:10" s="76" customFormat="1" ht="24.95" customHeight="1">
      <c r="B11" s="79">
        <v>3</v>
      </c>
      <c r="C11" s="524" t="s">
        <v>159</v>
      </c>
      <c r="D11" s="525"/>
      <c r="E11" s="526"/>
      <c r="F11" s="124"/>
      <c r="G11" s="466"/>
      <c r="J11" s="116">
        <v>71</v>
      </c>
    </row>
    <row r="12" spans="2:10" s="76" customFormat="1" ht="24.95" customHeight="1">
      <c r="B12" s="79">
        <v>4</v>
      </c>
      <c r="C12" s="524" t="s">
        <v>122</v>
      </c>
      <c r="D12" s="525"/>
      <c r="E12" s="526"/>
      <c r="F12" s="124">
        <v>1041962714.2133344</v>
      </c>
      <c r="G12" s="466">
        <v>634546649.83999979</v>
      </c>
      <c r="J12" s="116" t="s">
        <v>129</v>
      </c>
    </row>
    <row r="13" spans="2:10" s="76" customFormat="1" ht="24.95" customHeight="1">
      <c r="B13" s="79">
        <v>5</v>
      </c>
      <c r="C13" s="524" t="s">
        <v>123</v>
      </c>
      <c r="D13" s="525"/>
      <c r="E13" s="526"/>
      <c r="F13" s="124">
        <v>10210758.91</v>
      </c>
      <c r="G13" s="466">
        <v>9220060.2699999996</v>
      </c>
      <c r="J13" s="116">
        <v>641.64800000000002</v>
      </c>
    </row>
    <row r="14" spans="2:10" s="76" customFormat="1" ht="24.95" customHeight="1">
      <c r="B14" s="79"/>
      <c r="C14" s="122"/>
      <c r="D14" s="528" t="s">
        <v>124</v>
      </c>
      <c r="E14" s="529"/>
      <c r="F14" s="125">
        <v>8654060</v>
      </c>
      <c r="G14" s="467">
        <v>7614410</v>
      </c>
      <c r="H14" s="97"/>
      <c r="I14" s="97"/>
      <c r="J14" s="116">
        <v>641</v>
      </c>
    </row>
    <row r="15" spans="2:10" s="76" customFormat="1" ht="24.95" customHeight="1">
      <c r="B15" s="79"/>
      <c r="C15" s="122"/>
      <c r="D15" s="528" t="s">
        <v>125</v>
      </c>
      <c r="E15" s="529"/>
      <c r="F15" s="125">
        <v>1556698.9099999997</v>
      </c>
      <c r="G15" s="467">
        <v>1605650.27</v>
      </c>
      <c r="H15" s="97"/>
      <c r="I15" s="97"/>
      <c r="J15" s="116">
        <v>644</v>
      </c>
    </row>
    <row r="16" spans="2:10" s="76" customFormat="1" ht="24.95" customHeight="1">
      <c r="B16" s="121">
        <v>6</v>
      </c>
      <c r="C16" s="524" t="s">
        <v>126</v>
      </c>
      <c r="D16" s="525"/>
      <c r="E16" s="526"/>
      <c r="F16" s="123">
        <v>9207000</v>
      </c>
      <c r="G16" s="465">
        <v>10410580</v>
      </c>
      <c r="J16" s="116" t="s">
        <v>130</v>
      </c>
    </row>
    <row r="17" spans="2:11" s="76" customFormat="1" ht="24.95" customHeight="1">
      <c r="B17" s="121">
        <v>7</v>
      </c>
      <c r="C17" s="524" t="s">
        <v>127</v>
      </c>
      <c r="D17" s="525"/>
      <c r="E17" s="526"/>
      <c r="F17" s="123">
        <v>3750130</v>
      </c>
      <c r="G17" s="465">
        <v>3394525</v>
      </c>
      <c r="J17" s="116">
        <v>61.63</v>
      </c>
    </row>
    <row r="18" spans="2:11" s="76" customFormat="1" ht="39.950000000000003" customHeight="1">
      <c r="B18" s="121">
        <v>8</v>
      </c>
      <c r="C18" s="501" t="s">
        <v>128</v>
      </c>
      <c r="D18" s="502"/>
      <c r="E18" s="503"/>
      <c r="F18" s="126">
        <v>1065130603.1233344</v>
      </c>
      <c r="G18" s="468">
        <v>657571815.10999978</v>
      </c>
      <c r="H18" s="89"/>
      <c r="I18" s="89"/>
      <c r="J18" s="116"/>
    </row>
    <row r="19" spans="2:11" s="76" customFormat="1" ht="39.950000000000003" customHeight="1">
      <c r="B19" s="121">
        <v>9</v>
      </c>
      <c r="C19" s="513" t="s">
        <v>131</v>
      </c>
      <c r="D19" s="514"/>
      <c r="E19" s="515"/>
      <c r="F19" s="126">
        <v>66588582.876665592</v>
      </c>
      <c r="G19" s="468">
        <v>34620572.340000272</v>
      </c>
      <c r="H19" s="89"/>
      <c r="I19" s="89"/>
      <c r="J19" s="116"/>
    </row>
    <row r="20" spans="2:11" s="76" customFormat="1" ht="24.95" customHeight="1">
      <c r="B20" s="121">
        <v>10</v>
      </c>
      <c r="C20" s="524" t="s">
        <v>57</v>
      </c>
      <c r="D20" s="525"/>
      <c r="E20" s="526"/>
      <c r="F20" s="123"/>
      <c r="G20" s="465"/>
      <c r="J20" s="116">
        <v>761.66099999999994</v>
      </c>
    </row>
    <row r="21" spans="2:11" s="76" customFormat="1" ht="24.95" customHeight="1">
      <c r="B21" s="121">
        <v>11</v>
      </c>
      <c r="C21" s="524" t="s">
        <v>132</v>
      </c>
      <c r="D21" s="525"/>
      <c r="E21" s="526"/>
      <c r="F21" s="123"/>
      <c r="G21" s="465"/>
      <c r="J21" s="116">
        <v>762.66200000000003</v>
      </c>
    </row>
    <row r="22" spans="2:11" s="76" customFormat="1" ht="24.95" customHeight="1">
      <c r="B22" s="121">
        <v>12</v>
      </c>
      <c r="C22" s="524" t="s">
        <v>58</v>
      </c>
      <c r="D22" s="525"/>
      <c r="E22" s="526"/>
      <c r="F22" s="123">
        <v>-14668747.699999999</v>
      </c>
      <c r="G22" s="465">
        <v>-10387509.345473988</v>
      </c>
      <c r="J22" s="116"/>
    </row>
    <row r="23" spans="2:11" s="76" customFormat="1" ht="24.95" customHeight="1">
      <c r="B23" s="121"/>
      <c r="C23" s="127">
        <v>121</v>
      </c>
      <c r="D23" s="528" t="s">
        <v>59</v>
      </c>
      <c r="E23" s="529"/>
      <c r="F23" s="128">
        <v>-12965400</v>
      </c>
      <c r="G23" s="469">
        <v>-4664000</v>
      </c>
      <c r="H23" s="97"/>
      <c r="I23" s="97"/>
      <c r="J23" s="116" t="s">
        <v>134</v>
      </c>
    </row>
    <row r="24" spans="2:11" s="76" customFormat="1" ht="24.95" customHeight="1">
      <c r="B24" s="121"/>
      <c r="C24" s="122">
        <v>122</v>
      </c>
      <c r="D24" s="528" t="s">
        <v>133</v>
      </c>
      <c r="E24" s="529"/>
      <c r="F24" s="128">
        <v>-2461607</v>
      </c>
      <c r="G24" s="469">
        <v>-5264840.1295999996</v>
      </c>
      <c r="H24" s="97"/>
      <c r="I24" s="97"/>
      <c r="J24" s="116">
        <v>767.66700000000003</v>
      </c>
    </row>
    <row r="25" spans="2:11" s="76" customFormat="1" ht="24.95" customHeight="1">
      <c r="B25" s="121"/>
      <c r="C25" s="122">
        <v>123</v>
      </c>
      <c r="D25" s="528" t="s">
        <v>60</v>
      </c>
      <c r="E25" s="529"/>
      <c r="F25" s="128">
        <v>758259.3</v>
      </c>
      <c r="G25" s="469">
        <v>-458669.21587398881</v>
      </c>
      <c r="H25" s="97"/>
      <c r="I25" s="97"/>
      <c r="J25" s="116">
        <v>769.66899999999998</v>
      </c>
    </row>
    <row r="26" spans="2:11" s="76" customFormat="1" ht="24.95" customHeight="1">
      <c r="B26" s="121"/>
      <c r="C26" s="122">
        <v>124</v>
      </c>
      <c r="D26" s="528" t="s">
        <v>61</v>
      </c>
      <c r="E26" s="529"/>
      <c r="F26" s="128">
        <v>0</v>
      </c>
      <c r="G26" s="469">
        <v>0</v>
      </c>
      <c r="H26" s="97"/>
      <c r="I26" s="97"/>
      <c r="J26" s="116">
        <v>768.66800000000001</v>
      </c>
      <c r="K26" s="129" t="s">
        <v>144</v>
      </c>
    </row>
    <row r="27" spans="2:11" s="76" customFormat="1" ht="39.950000000000003" customHeight="1">
      <c r="B27" s="121">
        <v>13</v>
      </c>
      <c r="C27" s="513" t="s">
        <v>62</v>
      </c>
      <c r="D27" s="514"/>
      <c r="E27" s="515"/>
      <c r="F27" s="126">
        <v>-14668747.699999999</v>
      </c>
      <c r="G27" s="468">
        <v>-10387509.345473988</v>
      </c>
      <c r="H27" s="89"/>
      <c r="I27" s="89"/>
      <c r="J27" s="220"/>
    </row>
    <row r="28" spans="2:11" s="76" customFormat="1" ht="39.950000000000003" customHeight="1">
      <c r="B28" s="121">
        <v>14</v>
      </c>
      <c r="C28" s="513" t="s">
        <v>136</v>
      </c>
      <c r="D28" s="514"/>
      <c r="E28" s="515"/>
      <c r="F28" s="126">
        <v>51919835.176665589</v>
      </c>
      <c r="G28" s="468">
        <v>24233062.994526282</v>
      </c>
      <c r="H28" s="89"/>
      <c r="I28" s="89"/>
      <c r="J28" s="116"/>
      <c r="K28" s="221">
        <f>'[1]2009'!$G$15-F28</f>
        <v>-0.55826549232006073</v>
      </c>
    </row>
    <row r="29" spans="2:11" s="76" customFormat="1" ht="24.95" customHeight="1">
      <c r="B29" s="121">
        <v>15</v>
      </c>
      <c r="C29" s="524" t="s">
        <v>63</v>
      </c>
      <c r="D29" s="525"/>
      <c r="E29" s="526"/>
      <c r="F29" s="123">
        <v>5191984</v>
      </c>
      <c r="G29" s="465">
        <v>2423306</v>
      </c>
      <c r="J29" s="116">
        <v>69</v>
      </c>
    </row>
    <row r="30" spans="2:11" s="76" customFormat="1" ht="39.950000000000003" customHeight="1">
      <c r="B30" s="121">
        <v>16</v>
      </c>
      <c r="C30" s="513" t="s">
        <v>137</v>
      </c>
      <c r="D30" s="514"/>
      <c r="E30" s="515"/>
      <c r="F30" s="126">
        <v>46727851.176665589</v>
      </c>
      <c r="G30" s="468">
        <v>21809756.994526282</v>
      </c>
      <c r="H30" s="89"/>
      <c r="I30" s="89"/>
      <c r="J30" s="116"/>
    </row>
    <row r="31" spans="2:11" s="76" customFormat="1" ht="24.95" customHeight="1">
      <c r="B31" s="121">
        <v>17</v>
      </c>
      <c r="C31" s="524" t="s">
        <v>135</v>
      </c>
      <c r="D31" s="525"/>
      <c r="E31" s="526"/>
      <c r="F31" s="123"/>
      <c r="G31" s="465"/>
      <c r="J31" s="116"/>
    </row>
    <row r="32" spans="2:11" s="76" customFormat="1" ht="15.95" customHeight="1">
      <c r="B32" s="130"/>
      <c r="C32" s="130"/>
      <c r="D32" s="130"/>
      <c r="E32" s="131"/>
      <c r="F32" s="132"/>
      <c r="G32" s="470"/>
      <c r="J32" s="164"/>
    </row>
    <row r="33" spans="2:10" s="76" customFormat="1" ht="15.95" customHeight="1">
      <c r="B33" s="130"/>
      <c r="C33" s="130"/>
      <c r="D33" s="130"/>
      <c r="E33" s="131"/>
      <c r="F33" s="132" t="e">
        <f>#REF!</f>
        <v>#REF!</v>
      </c>
      <c r="G33" s="470"/>
      <c r="J33" s="164"/>
    </row>
    <row r="34" spans="2:10" s="76" customFormat="1" ht="15.95" customHeight="1">
      <c r="B34" s="130"/>
      <c r="C34" s="130"/>
      <c r="D34" s="130"/>
      <c r="E34" s="131"/>
      <c r="F34" s="132"/>
      <c r="G34" s="470"/>
      <c r="J34" s="116"/>
    </row>
    <row r="35" spans="2:10" s="76" customFormat="1" ht="15.95" customHeight="1">
      <c r="B35" s="130"/>
      <c r="E35" s="131" t="s">
        <v>136</v>
      </c>
      <c r="F35" s="132">
        <f>F28</f>
        <v>51919835.176665589</v>
      </c>
      <c r="G35" s="470">
        <f>G28</f>
        <v>24233062.994526282</v>
      </c>
      <c r="J35" s="116"/>
    </row>
    <row r="36" spans="2:10" s="76" customFormat="1" ht="15.95" customHeight="1">
      <c r="B36" s="130"/>
      <c r="C36" s="130"/>
      <c r="E36" s="133" t="s">
        <v>145</v>
      </c>
      <c r="F36" s="132">
        <f>F26</f>
        <v>0</v>
      </c>
      <c r="G36" s="470">
        <v>11561835</v>
      </c>
      <c r="J36" s="116"/>
    </row>
    <row r="37" spans="2:10" s="76" customFormat="1" ht="15.95" customHeight="1">
      <c r="B37" s="130"/>
      <c r="C37" s="130"/>
      <c r="D37" s="130"/>
      <c r="E37" s="131" t="s">
        <v>146</v>
      </c>
      <c r="F37" s="132">
        <f>F35+F36</f>
        <v>51919835.176665589</v>
      </c>
      <c r="G37" s="470">
        <f>G35+G36</f>
        <v>35794897.994526282</v>
      </c>
      <c r="J37" s="116"/>
    </row>
    <row r="38" spans="2:10" s="76" customFormat="1" ht="15.95" customHeight="1">
      <c r="B38" s="130"/>
      <c r="C38" s="130"/>
      <c r="D38" s="130"/>
      <c r="E38" s="131" t="s">
        <v>147</v>
      </c>
      <c r="F38" s="132">
        <f>F37*10%</f>
        <v>5191983.5176665597</v>
      </c>
      <c r="G38" s="470">
        <v>3053464.8304399969</v>
      </c>
      <c r="J38" s="116"/>
    </row>
    <row r="39" spans="2:10" s="76" customFormat="1" ht="15.95" customHeight="1">
      <c r="B39" s="130"/>
      <c r="C39" s="130"/>
      <c r="D39" s="130"/>
      <c r="E39" s="131" t="s">
        <v>137</v>
      </c>
      <c r="F39" s="132">
        <f>F35-F38</f>
        <v>46727851.658999026</v>
      </c>
      <c r="G39" s="470">
        <f>G35-G38</f>
        <v>21179598.164086286</v>
      </c>
      <c r="J39" s="116"/>
    </row>
    <row r="40" spans="2:10" s="76" customFormat="1" ht="15.95" customHeight="1">
      <c r="B40" s="130"/>
      <c r="C40" s="130"/>
      <c r="D40" s="130"/>
      <c r="E40" s="131"/>
      <c r="F40" s="132"/>
      <c r="G40" s="470"/>
      <c r="J40" s="116"/>
    </row>
    <row r="41" spans="2:10" s="76" customFormat="1" ht="15.95" customHeight="1">
      <c r="B41" s="130"/>
      <c r="C41" s="130"/>
      <c r="D41" s="130"/>
      <c r="E41" s="130"/>
      <c r="F41" s="132"/>
      <c r="G41" s="470"/>
      <c r="J41" s="116"/>
    </row>
    <row r="42" spans="2:10">
      <c r="B42" s="134"/>
      <c r="C42" s="134"/>
      <c r="D42" s="134"/>
      <c r="E42" s="52"/>
      <c r="F42" s="135"/>
      <c r="G42" s="471"/>
    </row>
  </sheetData>
  <sheetProtection password="CC3D" sheet="1" objects="1" scenarios="1"/>
  <mergeCells count="27">
    <mergeCell ref="C31:E31"/>
    <mergeCell ref="C30:E30"/>
    <mergeCell ref="C13:E13"/>
    <mergeCell ref="D14:E14"/>
    <mergeCell ref="D15:E15"/>
    <mergeCell ref="C16:E16"/>
    <mergeCell ref="D26:E26"/>
    <mergeCell ref="C28:E28"/>
    <mergeCell ref="C29:E29"/>
    <mergeCell ref="C22:E22"/>
    <mergeCell ref="D23:E23"/>
    <mergeCell ref="D24:E24"/>
    <mergeCell ref="D25:E25"/>
    <mergeCell ref="C17:E17"/>
    <mergeCell ref="C20:E20"/>
    <mergeCell ref="B4:G4"/>
    <mergeCell ref="C27:E27"/>
    <mergeCell ref="C7:E8"/>
    <mergeCell ref="B7:B8"/>
    <mergeCell ref="C18:E18"/>
    <mergeCell ref="C19:E19"/>
    <mergeCell ref="C9:E9"/>
    <mergeCell ref="C10:E10"/>
    <mergeCell ref="C11:E11"/>
    <mergeCell ref="C12:E12"/>
    <mergeCell ref="C21:E21"/>
    <mergeCell ref="B5:G5"/>
  </mergeCells>
  <phoneticPr fontId="0" type="noConversion"/>
  <printOptions horizontalCentered="1" verticalCentered="1"/>
  <pageMargins left="0" right="0" top="0" bottom="0" header="0.25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J29"/>
  <sheetViews>
    <sheetView workbookViewId="0">
      <selection activeCell="C24" sqref="C24"/>
    </sheetView>
  </sheetViews>
  <sheetFormatPr defaultRowHeight="12"/>
  <cols>
    <col min="1" max="1" width="3.28515625" style="43" customWidth="1"/>
    <col min="2" max="2" width="35.28515625" style="43" customWidth="1"/>
    <col min="3" max="3" width="17.85546875" style="43" customWidth="1"/>
    <col min="4" max="4" width="12.85546875" style="43" customWidth="1"/>
    <col min="5" max="5" width="11.28515625" style="43" customWidth="1"/>
    <col min="6" max="6" width="12" style="43" customWidth="1"/>
    <col min="7" max="7" width="13" style="43" customWidth="1"/>
    <col min="8" max="9" width="11" style="43" customWidth="1"/>
    <col min="10" max="10" width="11.5703125" style="43" customWidth="1"/>
    <col min="11" max="16384" width="9.140625" style="43"/>
  </cols>
  <sheetData>
    <row r="2" spans="1:10" ht="15">
      <c r="B2" s="71" t="s">
        <v>336</v>
      </c>
    </row>
    <row r="3" spans="1:10" ht="15">
      <c r="C3" s="187" t="s">
        <v>373</v>
      </c>
    </row>
    <row r="4" spans="1:10" ht="6.75" customHeight="1"/>
    <row r="5" spans="1:10" ht="13.5" customHeight="1">
      <c r="A5" s="530" t="s">
        <v>2</v>
      </c>
      <c r="B5" s="530" t="s">
        <v>182</v>
      </c>
      <c r="C5" s="166"/>
      <c r="D5" s="166"/>
      <c r="E5" s="166"/>
      <c r="F5" s="166"/>
      <c r="G5" s="166"/>
      <c r="H5" s="167" t="s">
        <v>183</v>
      </c>
      <c r="I5" s="167" t="s">
        <v>183</v>
      </c>
      <c r="J5" s="166" t="s">
        <v>184</v>
      </c>
    </row>
    <row r="6" spans="1:10" ht="13.5" customHeight="1">
      <c r="A6" s="531"/>
      <c r="B6" s="531"/>
      <c r="C6" s="168"/>
      <c r="D6" s="168"/>
      <c r="E6" s="168"/>
      <c r="F6" s="168"/>
      <c r="G6" s="168"/>
      <c r="H6" s="453" t="s">
        <v>377</v>
      </c>
      <c r="I6" s="453" t="s">
        <v>376</v>
      </c>
      <c r="J6" s="168" t="s">
        <v>185</v>
      </c>
    </row>
    <row r="7" spans="1:10">
      <c r="A7" s="169">
        <v>1</v>
      </c>
      <c r="B7" s="170" t="s">
        <v>29</v>
      </c>
      <c r="C7" s="170"/>
      <c r="D7" s="216"/>
      <c r="E7" s="216"/>
      <c r="F7" s="216"/>
      <c r="G7" s="171"/>
      <c r="H7" s="172">
        <v>1084298.6812708378</v>
      </c>
      <c r="I7" s="172">
        <v>41392510.282936573</v>
      </c>
      <c r="J7" s="172">
        <v>-40308211.601665735</v>
      </c>
    </row>
    <row r="8" spans="1:10">
      <c r="A8" s="169">
        <v>2</v>
      </c>
      <c r="B8" s="170" t="s">
        <v>30</v>
      </c>
      <c r="C8" s="170"/>
      <c r="D8" s="216"/>
      <c r="E8" s="216"/>
      <c r="F8" s="216"/>
      <c r="G8" s="171"/>
      <c r="H8" s="172">
        <v>384651.76772272587</v>
      </c>
      <c r="I8" s="172">
        <v>418741.6014444232</v>
      </c>
      <c r="J8" s="172">
        <v>-34089.83372169733</v>
      </c>
    </row>
    <row r="9" spans="1:10" s="177" customFormat="1" ht="27" customHeight="1">
      <c r="A9" s="173"/>
      <c r="B9" s="174" t="s">
        <v>186</v>
      </c>
      <c r="C9" s="174"/>
      <c r="D9" s="217"/>
      <c r="E9" s="217"/>
      <c r="F9" s="217"/>
      <c r="G9" s="175"/>
      <c r="H9" s="176">
        <v>1468950.4489935637</v>
      </c>
      <c r="I9" s="176">
        <v>41811251.884380996</v>
      </c>
      <c r="J9" s="176">
        <v>-40342301.435387433</v>
      </c>
    </row>
    <row r="10" spans="1:10">
      <c r="D10" s="178"/>
      <c r="E10" s="178"/>
      <c r="F10" s="178"/>
      <c r="G10" s="178"/>
      <c r="H10" s="178"/>
      <c r="I10" s="178"/>
      <c r="J10" s="178"/>
    </row>
    <row r="11" spans="1:10" s="177" customFormat="1" ht="13.5" customHeight="1">
      <c r="A11" s="179" t="s">
        <v>2</v>
      </c>
      <c r="B11" s="530" t="s">
        <v>182</v>
      </c>
      <c r="C11" s="530" t="s">
        <v>187</v>
      </c>
      <c r="D11" s="180" t="s">
        <v>183</v>
      </c>
      <c r="E11" s="180" t="s">
        <v>183</v>
      </c>
      <c r="F11" s="180" t="s">
        <v>188</v>
      </c>
      <c r="G11" s="180" t="s">
        <v>188</v>
      </c>
      <c r="H11" s="180" t="s">
        <v>189</v>
      </c>
      <c r="I11" s="180" t="s">
        <v>190</v>
      </c>
      <c r="J11" s="180" t="s">
        <v>184</v>
      </c>
    </row>
    <row r="12" spans="1:10" s="177" customFormat="1" ht="13.5" customHeight="1">
      <c r="A12" s="181"/>
      <c r="B12" s="531"/>
      <c r="C12" s="531"/>
      <c r="D12" s="453" t="s">
        <v>377</v>
      </c>
      <c r="E12" s="453" t="s">
        <v>376</v>
      </c>
      <c r="F12" s="182"/>
      <c r="G12" s="182"/>
      <c r="H12" s="183"/>
      <c r="I12" s="183"/>
      <c r="J12" s="183" t="s">
        <v>185</v>
      </c>
    </row>
    <row r="13" spans="1:10" s="177" customFormat="1" ht="13.5" customHeight="1">
      <c r="A13" s="169">
        <v>1</v>
      </c>
      <c r="B13" s="81" t="s">
        <v>152</v>
      </c>
      <c r="C13" s="184" t="s">
        <v>191</v>
      </c>
      <c r="D13" s="188">
        <v>871396735.85355389</v>
      </c>
      <c r="E13" s="188">
        <v>324931340.37479484</v>
      </c>
      <c r="F13" s="172">
        <v>546465395.47875905</v>
      </c>
      <c r="G13" s="172">
        <v>-546465395.47875905</v>
      </c>
      <c r="H13" s="191"/>
      <c r="I13" s="191">
        <v>546465395.47875905</v>
      </c>
      <c r="J13" s="172">
        <v>-546465395.47875905</v>
      </c>
    </row>
    <row r="14" spans="1:10" s="177" customFormat="1" ht="13.5" customHeight="1">
      <c r="A14" s="169">
        <v>2</v>
      </c>
      <c r="B14" s="81" t="s">
        <v>11</v>
      </c>
      <c r="C14" s="184" t="s">
        <v>191</v>
      </c>
      <c r="D14" s="188">
        <v>1966970</v>
      </c>
      <c r="E14" s="188">
        <v>3097000</v>
      </c>
      <c r="F14" s="172">
        <v>-1130030</v>
      </c>
      <c r="G14" s="172">
        <v>1130030</v>
      </c>
      <c r="H14" s="192">
        <v>1130030</v>
      </c>
      <c r="I14" s="191"/>
      <c r="J14" s="172">
        <v>1130030</v>
      </c>
    </row>
    <row r="15" spans="1:10" ht="12.75">
      <c r="A15" s="169">
        <v>3</v>
      </c>
      <c r="B15" s="81" t="s">
        <v>19</v>
      </c>
      <c r="C15" s="184" t="s">
        <v>191</v>
      </c>
      <c r="D15" s="189">
        <v>197729920</v>
      </c>
      <c r="E15" s="189">
        <v>133650920</v>
      </c>
      <c r="F15" s="172">
        <v>64079000</v>
      </c>
      <c r="G15" s="172">
        <v>-64079000</v>
      </c>
      <c r="H15" s="172"/>
      <c r="I15" s="172">
        <v>64079000</v>
      </c>
      <c r="J15" s="172">
        <v>-64079000</v>
      </c>
    </row>
    <row r="16" spans="1:10">
      <c r="A16" s="169">
        <v>4</v>
      </c>
      <c r="B16" s="186" t="s">
        <v>192</v>
      </c>
      <c r="C16" s="184" t="s">
        <v>193</v>
      </c>
      <c r="D16" s="189">
        <v>-29748020.354895115</v>
      </c>
      <c r="E16" s="189">
        <v>-21530620.354895115</v>
      </c>
      <c r="F16" s="172">
        <v>-8217400</v>
      </c>
      <c r="G16" s="172">
        <v>8217400</v>
      </c>
      <c r="H16" s="172">
        <v>8217400</v>
      </c>
      <c r="I16" s="172"/>
      <c r="J16" s="172">
        <v>8217400</v>
      </c>
    </row>
    <row r="17" spans="1:10" ht="12.75">
      <c r="A17" s="169">
        <v>5</v>
      </c>
      <c r="B17" s="81" t="s">
        <v>20</v>
      </c>
      <c r="C17" s="184" t="s">
        <v>191</v>
      </c>
      <c r="D17" s="189">
        <v>0</v>
      </c>
      <c r="E17" s="189">
        <v>0</v>
      </c>
      <c r="F17" s="172">
        <v>0</v>
      </c>
      <c r="G17" s="172">
        <v>0</v>
      </c>
      <c r="H17" s="172"/>
      <c r="I17" s="172"/>
      <c r="J17" s="172">
        <v>0</v>
      </c>
    </row>
    <row r="18" spans="1:10" ht="12.75">
      <c r="A18" s="169">
        <v>6</v>
      </c>
      <c r="B18" s="81" t="s">
        <v>21</v>
      </c>
      <c r="C18" s="184" t="s">
        <v>191</v>
      </c>
      <c r="D18" s="189">
        <v>0</v>
      </c>
      <c r="E18" s="189">
        <v>0</v>
      </c>
      <c r="F18" s="172">
        <v>0</v>
      </c>
      <c r="G18" s="172">
        <v>0</v>
      </c>
      <c r="H18" s="172"/>
      <c r="I18" s="172"/>
      <c r="J18" s="172">
        <v>0</v>
      </c>
    </row>
    <row r="19" spans="1:10" ht="12.75">
      <c r="A19" s="169">
        <v>7</v>
      </c>
      <c r="B19" s="81" t="s">
        <v>22</v>
      </c>
      <c r="C19" s="184" t="s">
        <v>191</v>
      </c>
      <c r="D19" s="189">
        <v>0</v>
      </c>
      <c r="E19" s="189">
        <v>0</v>
      </c>
      <c r="F19" s="172">
        <v>0</v>
      </c>
      <c r="G19" s="172">
        <v>0</v>
      </c>
      <c r="H19" s="172"/>
      <c r="I19" s="172"/>
      <c r="J19" s="172">
        <v>0</v>
      </c>
    </row>
    <row r="20" spans="1:10" ht="12.75">
      <c r="A20" s="169">
        <v>8</v>
      </c>
      <c r="B20" s="81" t="s">
        <v>23</v>
      </c>
      <c r="C20" s="184" t="s">
        <v>193</v>
      </c>
      <c r="D20" s="189">
        <v>0</v>
      </c>
      <c r="E20" s="189">
        <v>0</v>
      </c>
      <c r="F20" s="172">
        <v>0</v>
      </c>
      <c r="G20" s="172">
        <v>0</v>
      </c>
      <c r="H20" s="172"/>
      <c r="I20" s="172"/>
      <c r="J20" s="172">
        <v>0</v>
      </c>
    </row>
    <row r="21" spans="1:10" ht="12.75">
      <c r="A21" s="169"/>
      <c r="B21" s="81"/>
      <c r="C21" s="184"/>
      <c r="D21" s="189"/>
      <c r="E21" s="189"/>
      <c r="F21" s="172">
        <v>0</v>
      </c>
      <c r="G21" s="172">
        <v>0</v>
      </c>
      <c r="H21" s="172"/>
      <c r="I21" s="172"/>
      <c r="J21" s="172">
        <v>0</v>
      </c>
    </row>
    <row r="22" spans="1:10" ht="12.75">
      <c r="A22" s="169">
        <v>9</v>
      </c>
      <c r="B22" s="81" t="s">
        <v>196</v>
      </c>
      <c r="C22" s="184" t="s">
        <v>193</v>
      </c>
      <c r="D22" s="189">
        <v>742176578.22050357</v>
      </c>
      <c r="E22" s="189">
        <v>389941429.19399917</v>
      </c>
      <c r="F22" s="172">
        <v>352235149.0265044</v>
      </c>
      <c r="G22" s="172">
        <v>-352235149.0265044</v>
      </c>
      <c r="H22" s="172">
        <v>352235149.0265044</v>
      </c>
      <c r="I22" s="172"/>
      <c r="J22" s="172">
        <v>352235149.0265044</v>
      </c>
    </row>
    <row r="23" spans="1:10" ht="12.75">
      <c r="A23" s="169">
        <v>10</v>
      </c>
      <c r="B23" s="81" t="s">
        <v>195</v>
      </c>
      <c r="C23" s="184" t="s">
        <v>193</v>
      </c>
      <c r="D23" s="189">
        <v>186405437.4472</v>
      </c>
      <c r="E23" s="189">
        <v>24513773.997900002</v>
      </c>
      <c r="F23" s="172">
        <v>161891663.44929999</v>
      </c>
      <c r="G23" s="172">
        <v>-161891663.44929999</v>
      </c>
      <c r="H23" s="172">
        <v>161891663.44929999</v>
      </c>
      <c r="I23" s="172"/>
      <c r="J23" s="172">
        <v>161891663.44929999</v>
      </c>
    </row>
    <row r="24" spans="1:10" ht="12.75">
      <c r="A24" s="169">
        <v>11</v>
      </c>
      <c r="B24" s="81" t="s">
        <v>197</v>
      </c>
      <c r="C24" s="184" t="s">
        <v>193</v>
      </c>
      <c r="D24" s="189">
        <v>114232539.95386688</v>
      </c>
      <c r="E24" s="189">
        <v>67504688.539553285</v>
      </c>
      <c r="F24" s="172">
        <v>46727851.414313599</v>
      </c>
      <c r="G24" s="172">
        <v>-46727851.414313599</v>
      </c>
      <c r="H24" s="172">
        <v>46727851.414313599</v>
      </c>
      <c r="I24" s="172"/>
      <c r="J24" s="172">
        <v>46727851.414313599</v>
      </c>
    </row>
    <row r="25" spans="1:10" s="177" customFormat="1" ht="27" customHeight="1">
      <c r="A25" s="173"/>
      <c r="B25" s="173" t="s">
        <v>194</v>
      </c>
      <c r="C25" s="173"/>
      <c r="D25" s="190">
        <v>2084160161.1202295</v>
      </c>
      <c r="E25" s="190">
        <v>922108531.75135219</v>
      </c>
      <c r="F25" s="190">
        <v>1162051629.3688769</v>
      </c>
      <c r="G25" s="190">
        <v>-1162051629.3688769</v>
      </c>
      <c r="H25" s="190">
        <v>570202093.890118</v>
      </c>
      <c r="I25" s="190">
        <v>610544395.47875905</v>
      </c>
      <c r="J25" s="190">
        <v>-40342301.588641062</v>
      </c>
    </row>
    <row r="27" spans="1:10">
      <c r="J27" s="185">
        <f>+J25-J9</f>
        <v>-0.15325362980365753</v>
      </c>
    </row>
    <row r="29" spans="1:10">
      <c r="J29" s="185">
        <f>J27/2</f>
        <v>-7.6626814901828766E-2</v>
      </c>
    </row>
  </sheetData>
  <sheetProtection password="CC3D" sheet="1" objects="1" scenarios="1"/>
  <mergeCells count="4">
    <mergeCell ref="C11:C12"/>
    <mergeCell ref="A5:A6"/>
    <mergeCell ref="B5:B6"/>
    <mergeCell ref="B11:B12"/>
  </mergeCells>
  <phoneticPr fontId="3" type="noConversion"/>
  <printOptions horizontalCentered="1"/>
  <pageMargins left="0.17" right="0.16" top="1" bottom="1" header="0.5" footer="0.5"/>
  <pageSetup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J44"/>
  <sheetViews>
    <sheetView workbookViewId="0">
      <selection activeCell="E14" sqref="E14"/>
    </sheetView>
  </sheetViews>
  <sheetFormatPr defaultRowHeight="12.75"/>
  <cols>
    <col min="1" max="1" width="13.28515625" style="33" customWidth="1"/>
    <col min="2" max="3" width="3.7109375" style="69" customWidth="1"/>
    <col min="4" max="4" width="3.5703125" style="69" customWidth="1"/>
    <col min="5" max="5" width="44.42578125" style="33" customWidth="1"/>
    <col min="6" max="7" width="15.42578125" style="70" customWidth="1"/>
    <col min="8" max="8" width="1.42578125" style="33" customWidth="1"/>
    <col min="9" max="10" width="9.140625" style="33"/>
    <col min="11" max="11" width="15.7109375" style="33" customWidth="1"/>
    <col min="12" max="16384" width="9.140625" style="33"/>
  </cols>
  <sheetData>
    <row r="2" spans="2:7" s="140" customFormat="1" ht="18">
      <c r="B2" s="71" t="s">
        <v>336</v>
      </c>
      <c r="C2" s="71"/>
      <c r="D2" s="72"/>
      <c r="E2" s="73"/>
      <c r="G2" s="144" t="s">
        <v>181</v>
      </c>
    </row>
    <row r="3" spans="2:7" s="140" customFormat="1" ht="7.5" customHeight="1">
      <c r="B3" s="71"/>
      <c r="C3" s="71"/>
      <c r="D3" s="72"/>
      <c r="E3" s="73"/>
      <c r="F3" s="142"/>
      <c r="G3" s="143"/>
    </row>
    <row r="4" spans="2:7" s="140" customFormat="1" ht="8.25" customHeight="1">
      <c r="B4" s="71"/>
      <c r="C4" s="71"/>
      <c r="D4" s="72"/>
      <c r="E4" s="73"/>
      <c r="F4" s="144"/>
      <c r="G4" s="141"/>
    </row>
    <row r="5" spans="2:7" s="140" customFormat="1" ht="18" customHeight="1">
      <c r="B5" s="512" t="s">
        <v>374</v>
      </c>
      <c r="C5" s="512"/>
      <c r="D5" s="512"/>
      <c r="E5" s="512"/>
      <c r="F5" s="512"/>
      <c r="G5" s="512"/>
    </row>
    <row r="6" spans="2:7" ht="6.75" customHeight="1"/>
    <row r="7" spans="2:7" s="140" customFormat="1" ht="15.95" customHeight="1">
      <c r="B7" s="532" t="s">
        <v>2</v>
      </c>
      <c r="C7" s="516" t="s">
        <v>162</v>
      </c>
      <c r="D7" s="517"/>
      <c r="E7" s="518"/>
      <c r="F7" s="145" t="s">
        <v>140</v>
      </c>
      <c r="G7" s="145" t="s">
        <v>140</v>
      </c>
    </row>
    <row r="8" spans="2:7" s="140" customFormat="1" ht="15.95" customHeight="1">
      <c r="B8" s="533"/>
      <c r="C8" s="519"/>
      <c r="D8" s="520"/>
      <c r="E8" s="521"/>
      <c r="F8" s="147" t="s">
        <v>141</v>
      </c>
      <c r="G8" s="148" t="s">
        <v>149</v>
      </c>
    </row>
    <row r="9" spans="2:7" s="140" customFormat="1" ht="24.95" customHeight="1">
      <c r="B9" s="149"/>
      <c r="C9" s="136" t="s">
        <v>163</v>
      </c>
      <c r="D9" s="137"/>
      <c r="E9" s="103"/>
      <c r="F9" s="150">
        <v>-138154965.27558905</v>
      </c>
      <c r="G9" s="150">
        <v>103546986.92155668</v>
      </c>
    </row>
    <row r="10" spans="2:7" s="140" customFormat="1" ht="20.100000000000001" customHeight="1">
      <c r="B10" s="149"/>
      <c r="C10" s="136"/>
      <c r="D10" s="151" t="s">
        <v>148</v>
      </c>
      <c r="E10" s="151"/>
      <c r="F10" s="150">
        <v>51919835.176665589</v>
      </c>
      <c r="G10" s="150">
        <v>24233063.046940565</v>
      </c>
    </row>
    <row r="11" spans="2:7" s="140" customFormat="1" ht="20.100000000000001" customHeight="1">
      <c r="B11" s="149"/>
      <c r="C11" s="138"/>
      <c r="D11" s="152" t="s">
        <v>164</v>
      </c>
      <c r="F11" s="150">
        <v>8217400</v>
      </c>
      <c r="G11" s="150">
        <v>10034580.4</v>
      </c>
    </row>
    <row r="12" spans="2:7" s="140" customFormat="1" ht="20.100000000000001" customHeight="1">
      <c r="B12" s="149"/>
      <c r="C12" s="136"/>
      <c r="D12" s="137"/>
      <c r="E12" s="153" t="s">
        <v>165</v>
      </c>
      <c r="F12" s="150">
        <v>8217400</v>
      </c>
      <c r="G12" s="150">
        <v>10034580.4</v>
      </c>
    </row>
    <row r="13" spans="2:7" s="140" customFormat="1" ht="20.100000000000001" customHeight="1">
      <c r="B13" s="149"/>
      <c r="C13" s="136"/>
      <c r="D13" s="137"/>
      <c r="E13" s="153" t="s">
        <v>166</v>
      </c>
      <c r="F13" s="150"/>
      <c r="G13" s="150"/>
    </row>
    <row r="14" spans="2:7" s="140" customFormat="1" ht="20.100000000000001" customHeight="1">
      <c r="B14" s="149"/>
      <c r="C14" s="136"/>
      <c r="D14" s="137"/>
      <c r="E14" s="153" t="s">
        <v>167</v>
      </c>
      <c r="F14" s="150"/>
      <c r="G14" s="150"/>
    </row>
    <row r="15" spans="2:7" s="140" customFormat="1" ht="20.100000000000001" customHeight="1">
      <c r="B15" s="149"/>
      <c r="C15" s="136"/>
      <c r="D15" s="137"/>
      <c r="E15" s="153" t="s">
        <v>168</v>
      </c>
      <c r="F15" s="150"/>
      <c r="G15" s="150"/>
    </row>
    <row r="16" spans="2:7" s="155" customFormat="1" ht="20.100000000000001" customHeight="1">
      <c r="B16" s="534"/>
      <c r="C16" s="516"/>
      <c r="D16" s="154" t="s">
        <v>169</v>
      </c>
      <c r="F16" s="472">
        <v>-546465395.47875905</v>
      </c>
      <c r="G16" s="218">
        <v>-120784030.814689</v>
      </c>
    </row>
    <row r="17" spans="2:7" s="155" customFormat="1" ht="20.100000000000001" customHeight="1">
      <c r="B17" s="535"/>
      <c r="C17" s="519"/>
      <c r="D17" s="156" t="s">
        <v>170</v>
      </c>
      <c r="F17" s="158"/>
      <c r="G17" s="158"/>
    </row>
    <row r="18" spans="2:7" s="140" customFormat="1" ht="20.100000000000001" customHeight="1">
      <c r="B18" s="146"/>
      <c r="C18" s="136"/>
      <c r="D18" s="151" t="s">
        <v>171</v>
      </c>
      <c r="E18" s="151"/>
      <c r="F18" s="157">
        <v>1130030</v>
      </c>
      <c r="G18" s="157">
        <v>6335000</v>
      </c>
    </row>
    <row r="19" spans="2:7" s="140" customFormat="1" ht="20.100000000000001" customHeight="1">
      <c r="B19" s="532"/>
      <c r="C19" s="516"/>
      <c r="D19" s="154" t="s">
        <v>172</v>
      </c>
      <c r="E19" s="154"/>
      <c r="F19" s="218">
        <v>352235149.0265044</v>
      </c>
      <c r="G19" s="218">
        <v>186151680.59399918</v>
      </c>
    </row>
    <row r="20" spans="2:7" s="140" customFormat="1" ht="20.100000000000001" customHeight="1">
      <c r="B20" s="533"/>
      <c r="C20" s="519"/>
      <c r="D20" s="152" t="s">
        <v>173</v>
      </c>
      <c r="E20" s="152"/>
      <c r="F20" s="158"/>
      <c r="G20" s="158"/>
    </row>
    <row r="21" spans="2:7" s="140" customFormat="1" ht="20.100000000000001" customHeight="1">
      <c r="B21" s="149"/>
      <c r="C21" s="136"/>
      <c r="D21" s="151" t="s">
        <v>174</v>
      </c>
      <c r="E21" s="151"/>
      <c r="F21" s="158"/>
      <c r="G21" s="158"/>
    </row>
    <row r="22" spans="2:7" s="140" customFormat="1" ht="20.100000000000001" customHeight="1">
      <c r="B22" s="149"/>
      <c r="C22" s="136"/>
      <c r="D22" s="151" t="s">
        <v>76</v>
      </c>
      <c r="E22" s="151"/>
      <c r="F22" s="150"/>
      <c r="G22" s="150"/>
    </row>
    <row r="23" spans="2:7" s="140" customFormat="1" ht="20.100000000000001" customHeight="1">
      <c r="B23" s="149"/>
      <c r="C23" s="136"/>
      <c r="D23" s="151" t="s">
        <v>77</v>
      </c>
      <c r="E23" s="151"/>
      <c r="F23" s="150">
        <v>-5191984</v>
      </c>
      <c r="G23" s="150">
        <v>-2423306.3046940598</v>
      </c>
    </row>
    <row r="24" spans="2:7" s="140" customFormat="1" ht="20.100000000000001" customHeight="1">
      <c r="B24" s="149"/>
      <c r="C24" s="136"/>
      <c r="D24" s="94" t="s">
        <v>175</v>
      </c>
      <c r="E24" s="151"/>
      <c r="F24" s="150"/>
      <c r="G24" s="150"/>
    </row>
    <row r="25" spans="2:7" s="140" customFormat="1" ht="24.95" customHeight="1">
      <c r="B25" s="149"/>
      <c r="C25" s="139" t="s">
        <v>78</v>
      </c>
      <c r="D25" s="137"/>
      <c r="E25" s="151"/>
      <c r="F25" s="150">
        <v>-64079000</v>
      </c>
      <c r="G25" s="150">
        <v>-17790000</v>
      </c>
    </row>
    <row r="26" spans="2:7" s="140" customFormat="1" ht="20.100000000000001" customHeight="1">
      <c r="B26" s="149"/>
      <c r="C26" s="136"/>
      <c r="D26" s="151" t="s">
        <v>176</v>
      </c>
      <c r="E26" s="151"/>
      <c r="F26" s="150"/>
      <c r="G26" s="150"/>
    </row>
    <row r="27" spans="2:7" s="140" customFormat="1" ht="20.100000000000001" customHeight="1">
      <c r="B27" s="149"/>
      <c r="C27" s="136"/>
      <c r="D27" s="151" t="s">
        <v>79</v>
      </c>
      <c r="E27" s="151"/>
      <c r="F27" s="150">
        <v>-64079000</v>
      </c>
      <c r="G27" s="150">
        <v>-17790000</v>
      </c>
    </row>
    <row r="28" spans="2:7" s="140" customFormat="1" ht="20.100000000000001" customHeight="1">
      <c r="B28" s="149"/>
      <c r="C28" s="80"/>
      <c r="D28" s="151" t="s">
        <v>80</v>
      </c>
      <c r="E28" s="151"/>
      <c r="F28" s="150"/>
      <c r="G28" s="150"/>
    </row>
    <row r="29" spans="2:7" s="140" customFormat="1" ht="20.100000000000001" customHeight="1">
      <c r="B29" s="149"/>
      <c r="C29" s="159"/>
      <c r="D29" s="151" t="s">
        <v>81</v>
      </c>
      <c r="E29" s="151"/>
      <c r="F29" s="150"/>
      <c r="G29" s="150"/>
    </row>
    <row r="30" spans="2:7" s="140" customFormat="1" ht="20.100000000000001" customHeight="1">
      <c r="B30" s="149"/>
      <c r="C30" s="159"/>
      <c r="D30" s="151" t="s">
        <v>82</v>
      </c>
      <c r="E30" s="151"/>
      <c r="F30" s="150"/>
      <c r="G30" s="150"/>
    </row>
    <row r="31" spans="2:7" s="140" customFormat="1" ht="20.100000000000001" customHeight="1">
      <c r="B31" s="149"/>
      <c r="C31" s="159"/>
      <c r="D31" s="94" t="s">
        <v>83</v>
      </c>
      <c r="E31" s="151"/>
      <c r="F31" s="150"/>
      <c r="G31" s="150"/>
    </row>
    <row r="32" spans="2:7" s="140" customFormat="1" ht="24.95" customHeight="1">
      <c r="B32" s="149"/>
      <c r="C32" s="136" t="s">
        <v>84</v>
      </c>
      <c r="D32" s="160"/>
      <c r="E32" s="151"/>
      <c r="F32" s="150">
        <v>161891663.44929999</v>
      </c>
      <c r="G32" s="150">
        <v>-55436726.002099998</v>
      </c>
    </row>
    <row r="33" spans="2:10" s="140" customFormat="1" ht="20.100000000000001" customHeight="1">
      <c r="B33" s="149"/>
      <c r="C33" s="159"/>
      <c r="D33" s="151" t="s">
        <v>91</v>
      </c>
      <c r="E33" s="151"/>
      <c r="F33" s="150"/>
      <c r="G33" s="150"/>
    </row>
    <row r="34" spans="2:10" s="140" customFormat="1" ht="20.100000000000001" customHeight="1">
      <c r="B34" s="149"/>
      <c r="C34" s="159"/>
      <c r="D34" s="151" t="s">
        <v>85</v>
      </c>
      <c r="E34" s="151"/>
      <c r="F34" s="150">
        <v>161891663.44929999</v>
      </c>
      <c r="G34" s="150">
        <v>-55436726.002099998</v>
      </c>
    </row>
    <row r="35" spans="2:10" s="140" customFormat="1" ht="20.100000000000001" customHeight="1">
      <c r="B35" s="149"/>
      <c r="C35" s="159"/>
      <c r="D35" s="151" t="s">
        <v>86</v>
      </c>
      <c r="E35" s="151"/>
      <c r="F35" s="150"/>
      <c r="G35" s="150"/>
    </row>
    <row r="36" spans="2:10" s="140" customFormat="1" ht="20.100000000000001" customHeight="1">
      <c r="B36" s="149"/>
      <c r="C36" s="159"/>
      <c r="D36" s="151" t="s">
        <v>87</v>
      </c>
      <c r="E36" s="151"/>
      <c r="F36" s="150"/>
      <c r="G36" s="150"/>
    </row>
    <row r="37" spans="2:10" s="140" customFormat="1" ht="20.100000000000001" customHeight="1">
      <c r="B37" s="149"/>
      <c r="C37" s="159"/>
      <c r="D37" s="94" t="s">
        <v>177</v>
      </c>
      <c r="E37" s="151"/>
      <c r="F37" s="150"/>
      <c r="G37" s="150"/>
    </row>
    <row r="38" spans="2:10" ht="25.5" customHeight="1">
      <c r="B38" s="161"/>
      <c r="C38" s="139" t="s">
        <v>88</v>
      </c>
      <c r="D38" s="161"/>
      <c r="E38" s="162"/>
      <c r="F38" s="163">
        <v>-40342301.826289058</v>
      </c>
      <c r="G38" s="163">
        <v>30320260.919456683</v>
      </c>
    </row>
    <row r="39" spans="2:10" ht="25.5" customHeight="1">
      <c r="B39" s="161"/>
      <c r="C39" s="139" t="s">
        <v>89</v>
      </c>
      <c r="D39" s="161"/>
      <c r="E39" s="162"/>
      <c r="F39" s="163">
        <v>41811251.507456742</v>
      </c>
      <c r="G39" s="163">
        <v>11490990.588000059</v>
      </c>
      <c r="J39" s="70"/>
    </row>
    <row r="40" spans="2:10" ht="25.5" customHeight="1">
      <c r="B40" s="161"/>
      <c r="C40" s="139" t="s">
        <v>90</v>
      </c>
      <c r="D40" s="161"/>
      <c r="E40" s="162"/>
      <c r="F40" s="163">
        <v>1468949.6811676845</v>
      </c>
      <c r="G40" s="163">
        <v>41811251.507456742</v>
      </c>
    </row>
    <row r="42" spans="2:10">
      <c r="F42" s="70">
        <v>41811251.884380996</v>
      </c>
      <c r="G42" s="70">
        <v>11490990.588000059</v>
      </c>
    </row>
    <row r="44" spans="2:10">
      <c r="F44" s="70">
        <f>F42-F40</f>
        <v>40342302.203213312</v>
      </c>
      <c r="G44" s="70">
        <f>G42-G40</f>
        <v>-30320260.919456683</v>
      </c>
    </row>
  </sheetData>
  <sheetProtection password="CC3D" sheet="1" objects="1" scenarios="1"/>
  <mergeCells count="7">
    <mergeCell ref="C19:C20"/>
    <mergeCell ref="B19:B20"/>
    <mergeCell ref="B5:G5"/>
    <mergeCell ref="C7:E8"/>
    <mergeCell ref="B7:B8"/>
    <mergeCell ref="B16:B17"/>
    <mergeCell ref="C16:C17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H96"/>
  <sheetViews>
    <sheetView workbookViewId="0">
      <selection activeCell="C12" sqref="C12"/>
    </sheetView>
  </sheetViews>
  <sheetFormatPr defaultColWidth="17.7109375" defaultRowHeight="12.75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>
      <c r="B2" s="71" t="s">
        <v>336</v>
      </c>
      <c r="G2" s="74"/>
      <c r="H2" s="75" t="s">
        <v>181</v>
      </c>
    </row>
    <row r="3" spans="1:8" ht="6.75" customHeight="1"/>
    <row r="4" spans="1:8" ht="25.5" customHeight="1">
      <c r="A4" s="536" t="s">
        <v>375</v>
      </c>
      <c r="B4" s="536"/>
      <c r="C4" s="536"/>
      <c r="D4" s="536"/>
      <c r="E4" s="536"/>
      <c r="F4" s="536"/>
      <c r="G4" s="536"/>
      <c r="H4" s="536"/>
    </row>
    <row r="5" spans="1:8" ht="6.75" customHeight="1"/>
    <row r="6" spans="1:8" ht="12.75" customHeight="1">
      <c r="B6" s="21" t="s">
        <v>68</v>
      </c>
      <c r="G6" s="11"/>
    </row>
    <row r="7" spans="1:8" ht="6.75" customHeight="1" thickBot="1"/>
    <row r="8" spans="1:8" s="12" customFormat="1" ht="24.95" customHeight="1" thickTop="1">
      <c r="A8" s="537"/>
      <c r="B8" s="538"/>
      <c r="C8" s="26" t="s">
        <v>42</v>
      </c>
      <c r="D8" s="26" t="s">
        <v>43</v>
      </c>
      <c r="E8" s="27" t="s">
        <v>70</v>
      </c>
      <c r="F8" s="27" t="s">
        <v>69</v>
      </c>
      <c r="G8" s="26" t="s">
        <v>71</v>
      </c>
      <c r="H8" s="28" t="s">
        <v>65</v>
      </c>
    </row>
    <row r="9" spans="1:8" s="15" customFormat="1" ht="30" customHeight="1">
      <c r="A9" s="29" t="s">
        <v>3</v>
      </c>
      <c r="B9" s="30" t="s">
        <v>142</v>
      </c>
      <c r="C9" s="17">
        <v>45000000</v>
      </c>
      <c r="D9" s="17">
        <v>0</v>
      </c>
      <c r="E9" s="17">
        <v>0</v>
      </c>
      <c r="F9" s="17">
        <v>694932</v>
      </c>
      <c r="G9" s="17">
        <v>21809757</v>
      </c>
      <c r="H9" s="18">
        <v>67504689</v>
      </c>
    </row>
    <row r="10" spans="1:8" s="15" customFormat="1" ht="20.100000000000001" customHeight="1">
      <c r="A10" s="13">
        <v>1</v>
      </c>
      <c r="B10" s="16" t="s">
        <v>67</v>
      </c>
      <c r="C10" s="17"/>
      <c r="D10" s="17"/>
      <c r="E10" s="17"/>
      <c r="F10" s="17"/>
      <c r="G10" s="17">
        <v>-21809757</v>
      </c>
      <c r="H10" s="14">
        <v>-21809757</v>
      </c>
    </row>
    <row r="11" spans="1:8" s="15" customFormat="1" ht="20.100000000000001" customHeight="1">
      <c r="A11" s="13">
        <v>2</v>
      </c>
      <c r="B11" s="16" t="s">
        <v>66</v>
      </c>
      <c r="C11" s="17"/>
      <c r="D11" s="17"/>
      <c r="E11" s="17"/>
      <c r="F11" s="17"/>
      <c r="G11" s="17"/>
      <c r="H11" s="14">
        <v>0</v>
      </c>
    </row>
    <row r="12" spans="1:8" s="15" customFormat="1" ht="20.100000000000001" customHeight="1">
      <c r="A12" s="13">
        <v>3</v>
      </c>
      <c r="B12" s="16" t="s">
        <v>72</v>
      </c>
      <c r="C12" s="17">
        <v>15000000</v>
      </c>
      <c r="D12" s="17"/>
      <c r="E12" s="17"/>
      <c r="F12" s="17">
        <v>6809757</v>
      </c>
      <c r="G12" s="17"/>
      <c r="H12" s="14">
        <v>21809757</v>
      </c>
    </row>
    <row r="13" spans="1:8" s="15" customFormat="1" ht="20.100000000000001" customHeight="1">
      <c r="A13" s="13">
        <v>4</v>
      </c>
      <c r="B13" s="16" t="s">
        <v>161</v>
      </c>
      <c r="C13" s="17"/>
      <c r="D13" s="17"/>
      <c r="E13" s="17"/>
      <c r="F13" s="17"/>
      <c r="G13" s="17"/>
      <c r="H13" s="14">
        <v>0</v>
      </c>
    </row>
    <row r="14" spans="1:8" s="15" customFormat="1" ht="30" customHeight="1" thickBot="1">
      <c r="A14" s="31" t="s">
        <v>4</v>
      </c>
      <c r="B14" s="32" t="s">
        <v>379</v>
      </c>
      <c r="C14" s="19">
        <v>60000000</v>
      </c>
      <c r="D14" s="19">
        <v>0</v>
      </c>
      <c r="E14" s="19">
        <v>0</v>
      </c>
      <c r="F14" s="19">
        <v>7504689</v>
      </c>
      <c r="G14" s="19">
        <v>0</v>
      </c>
      <c r="H14" s="20">
        <v>67504689</v>
      </c>
    </row>
    <row r="15" spans="1:8" ht="24" customHeight="1" thickTop="1">
      <c r="A15" s="13">
        <v>1</v>
      </c>
      <c r="B15" s="16" t="s">
        <v>67</v>
      </c>
      <c r="C15" s="17"/>
      <c r="D15" s="17"/>
      <c r="E15" s="17"/>
      <c r="F15" s="17"/>
      <c r="G15" s="17">
        <v>46727851.176665589</v>
      </c>
      <c r="H15" s="14">
        <v>46727851.176665589</v>
      </c>
    </row>
    <row r="16" spans="1:8" ht="24.75" customHeight="1">
      <c r="A16" s="13">
        <v>2</v>
      </c>
      <c r="B16" s="16" t="s">
        <v>66</v>
      </c>
      <c r="C16" s="17"/>
      <c r="D16" s="17"/>
      <c r="E16" s="17"/>
      <c r="F16" s="17"/>
      <c r="G16" s="17"/>
      <c r="H16" s="14">
        <v>0</v>
      </c>
    </row>
    <row r="17" spans="1:8" ht="29.25" customHeight="1">
      <c r="A17" s="13">
        <v>3</v>
      </c>
      <c r="B17" s="16" t="s">
        <v>72</v>
      </c>
      <c r="C17" s="17"/>
      <c r="D17" s="17"/>
      <c r="E17" s="17"/>
      <c r="F17" s="17"/>
      <c r="G17" s="17"/>
      <c r="H17" s="14">
        <v>0</v>
      </c>
    </row>
    <row r="18" spans="1:8" ht="21" customHeight="1">
      <c r="A18" s="13">
        <v>4</v>
      </c>
      <c r="B18" s="16" t="s">
        <v>161</v>
      </c>
      <c r="C18" s="17"/>
      <c r="D18" s="17"/>
      <c r="E18" s="17"/>
      <c r="F18" s="17"/>
      <c r="G18" s="17"/>
      <c r="H18" s="14">
        <v>0</v>
      </c>
    </row>
    <row r="19" spans="1:8" ht="24" customHeight="1" thickBot="1">
      <c r="A19" s="31" t="s">
        <v>38</v>
      </c>
      <c r="B19" s="32" t="s">
        <v>378</v>
      </c>
      <c r="C19" s="19">
        <v>60000000</v>
      </c>
      <c r="D19" s="19">
        <v>0</v>
      </c>
      <c r="E19" s="19">
        <v>0</v>
      </c>
      <c r="F19" s="19">
        <v>7504689</v>
      </c>
      <c r="G19" s="19">
        <v>46727851.176665589</v>
      </c>
      <c r="H19" s="20">
        <v>114232540.17666559</v>
      </c>
    </row>
    <row r="20" spans="1:8" ht="14.1" customHeight="1" thickTop="1"/>
    <row r="21" spans="1:8" ht="14.1" customHeight="1"/>
    <row r="22" spans="1:8" ht="14.1" customHeight="1"/>
    <row r="23" spans="1:8" ht="14.1" customHeight="1">
      <c r="H23" s="473"/>
    </row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</sheetData>
  <sheetProtection password="CC3D" sheet="1" objects="1" scenarios="1"/>
  <mergeCells count="3">
    <mergeCell ref="A4:H4"/>
    <mergeCell ref="A8"/>
    <mergeCell ref="B8"/>
  </mergeCells>
  <phoneticPr fontId="3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E61"/>
  <sheetViews>
    <sheetView topLeftCell="A17" workbookViewId="0">
      <selection activeCell="D34" sqref="D34"/>
    </sheetView>
  </sheetViews>
  <sheetFormatPr defaultColWidth="4.7109375" defaultRowHeight="12.75"/>
  <cols>
    <col min="1" max="1" width="9.1406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>
      <c r="B2" s="1"/>
      <c r="C2" s="2"/>
      <c r="D2" s="2"/>
      <c r="E2" s="3"/>
    </row>
    <row r="3" spans="2:5" s="10" customFormat="1" ht="33" customHeight="1">
      <c r="B3" s="539" t="s">
        <v>73</v>
      </c>
      <c r="C3" s="540"/>
      <c r="D3" s="540"/>
      <c r="E3" s="541"/>
    </row>
    <row r="4" spans="2:5" s="200" customFormat="1">
      <c r="B4" s="196"/>
      <c r="C4" s="197" t="s">
        <v>199</v>
      </c>
      <c r="D4" s="198"/>
      <c r="E4" s="199"/>
    </row>
    <row r="5" spans="2:5" s="200" customFormat="1" ht="11.25">
      <c r="B5" s="196"/>
      <c r="C5" s="201"/>
      <c r="D5" s="202" t="s">
        <v>200</v>
      </c>
      <c r="E5" s="199"/>
    </row>
    <row r="6" spans="2:5" s="200" customFormat="1" ht="11.25">
      <c r="B6" s="196"/>
      <c r="C6" s="201"/>
      <c r="D6" s="202" t="s">
        <v>201</v>
      </c>
      <c r="E6" s="199"/>
    </row>
    <row r="7" spans="2:5" s="200" customFormat="1" ht="11.25">
      <c r="B7" s="196"/>
      <c r="C7" s="201" t="s">
        <v>202</v>
      </c>
      <c r="D7" s="203"/>
      <c r="E7" s="199"/>
    </row>
    <row r="8" spans="2:5" s="200" customFormat="1" ht="11.25">
      <c r="B8" s="196"/>
      <c r="C8" s="201"/>
      <c r="D8" s="202" t="s">
        <v>203</v>
      </c>
      <c r="E8" s="199"/>
    </row>
    <row r="9" spans="2:5" s="200" customFormat="1" ht="11.25">
      <c r="B9" s="196"/>
      <c r="C9" s="204"/>
      <c r="D9" s="202" t="s">
        <v>204</v>
      </c>
      <c r="E9" s="199"/>
    </row>
    <row r="10" spans="2:5" s="200" customFormat="1" ht="11.25">
      <c r="B10" s="196"/>
      <c r="C10" s="205"/>
      <c r="D10" s="206" t="s">
        <v>205</v>
      </c>
      <c r="E10" s="199"/>
    </row>
    <row r="11" spans="2:5" ht="5.25" customHeight="1">
      <c r="B11" s="4"/>
      <c r="C11" s="5"/>
      <c r="D11" s="5"/>
      <c r="E11" s="6"/>
    </row>
    <row r="12" spans="2:5" ht="15.75">
      <c r="B12" s="4"/>
      <c r="C12" s="207" t="s">
        <v>206</v>
      </c>
      <c r="D12" s="208" t="s">
        <v>207</v>
      </c>
      <c r="E12" s="6"/>
    </row>
    <row r="13" spans="2:5" ht="6" customHeight="1">
      <c r="B13" s="4"/>
      <c r="C13" s="209"/>
      <c r="E13" s="6"/>
    </row>
    <row r="14" spans="2:5">
      <c r="B14" s="4"/>
      <c r="C14" s="210">
        <v>1</v>
      </c>
      <c r="D14" s="211" t="s">
        <v>208</v>
      </c>
      <c r="E14" s="6"/>
    </row>
    <row r="15" spans="2:5">
      <c r="B15" s="4"/>
      <c r="C15" s="210">
        <v>2</v>
      </c>
      <c r="D15" s="33" t="s">
        <v>209</v>
      </c>
      <c r="E15" s="6"/>
    </row>
    <row r="16" spans="2:5">
      <c r="B16" s="4"/>
      <c r="C16" s="212">
        <v>3</v>
      </c>
      <c r="D16" s="33" t="s">
        <v>210</v>
      </c>
      <c r="E16" s="6"/>
    </row>
    <row r="17" spans="2:5" s="33" customFormat="1">
      <c r="B17" s="213"/>
      <c r="C17" s="212">
        <v>4</v>
      </c>
      <c r="D17" s="212" t="s">
        <v>211</v>
      </c>
      <c r="E17" s="214"/>
    </row>
    <row r="18" spans="2:5" s="33" customFormat="1">
      <c r="B18" s="213"/>
      <c r="C18" s="212"/>
      <c r="D18" s="211" t="s">
        <v>212</v>
      </c>
      <c r="E18" s="214"/>
    </row>
    <row r="19" spans="2:5" s="33" customFormat="1">
      <c r="B19" s="213"/>
      <c r="C19" s="212" t="s">
        <v>213</v>
      </c>
      <c r="D19" s="212"/>
      <c r="E19" s="214"/>
    </row>
    <row r="20" spans="2:5" s="33" customFormat="1">
      <c r="B20" s="213"/>
      <c r="C20" s="212"/>
      <c r="D20" s="211" t="s">
        <v>366</v>
      </c>
      <c r="E20" s="214"/>
    </row>
    <row r="21" spans="2:5" s="33" customFormat="1">
      <c r="B21" s="213"/>
      <c r="C21" s="212" t="s">
        <v>214</v>
      </c>
      <c r="D21" s="212"/>
      <c r="E21" s="214"/>
    </row>
    <row r="22" spans="2:5" s="33" customFormat="1">
      <c r="B22" s="213"/>
      <c r="C22" s="212"/>
      <c r="D22" s="211" t="s">
        <v>215</v>
      </c>
      <c r="E22" s="214"/>
    </row>
    <row r="23" spans="2:5" s="33" customFormat="1">
      <c r="B23" s="213"/>
      <c r="C23" s="212" t="s">
        <v>216</v>
      </c>
      <c r="D23" s="212"/>
      <c r="E23" s="214"/>
    </row>
    <row r="24" spans="2:5" s="33" customFormat="1">
      <c r="B24" s="213"/>
      <c r="C24" s="212"/>
      <c r="D24" s="212" t="s">
        <v>217</v>
      </c>
      <c r="E24" s="214"/>
    </row>
    <row r="25" spans="2:5" s="33" customFormat="1">
      <c r="B25" s="213"/>
      <c r="C25" s="212" t="s">
        <v>218</v>
      </c>
      <c r="D25" s="212"/>
      <c r="E25" s="214"/>
    </row>
    <row r="26" spans="2:5" s="33" customFormat="1">
      <c r="B26" s="213"/>
      <c r="C26" s="211" t="s">
        <v>219</v>
      </c>
      <c r="D26" s="212"/>
      <c r="E26" s="214"/>
    </row>
    <row r="27" spans="2:5" s="33" customFormat="1">
      <c r="B27" s="213"/>
      <c r="C27" s="212"/>
      <c r="D27" s="212" t="s">
        <v>220</v>
      </c>
      <c r="E27" s="214"/>
    </row>
    <row r="28" spans="2:5" s="33" customFormat="1">
      <c r="B28" s="213"/>
      <c r="C28" s="211" t="s">
        <v>221</v>
      </c>
      <c r="D28" s="212"/>
      <c r="E28" s="214"/>
    </row>
    <row r="29" spans="2:5" s="33" customFormat="1">
      <c r="B29" s="213"/>
      <c r="C29" s="212"/>
      <c r="D29" s="212" t="s">
        <v>222</v>
      </c>
      <c r="E29" s="214"/>
    </row>
    <row r="30" spans="2:5" s="33" customFormat="1">
      <c r="B30" s="213"/>
      <c r="C30" s="211" t="s">
        <v>223</v>
      </c>
      <c r="D30" s="212"/>
      <c r="E30" s="214"/>
    </row>
    <row r="31" spans="2:5" s="33" customFormat="1">
      <c r="B31" s="213"/>
      <c r="C31" s="212" t="s">
        <v>224</v>
      </c>
      <c r="D31" s="212" t="s">
        <v>225</v>
      </c>
      <c r="E31" s="214"/>
    </row>
    <row r="32" spans="2:5" s="33" customFormat="1">
      <c r="B32" s="213"/>
      <c r="C32" s="212"/>
      <c r="D32" s="211" t="s">
        <v>226</v>
      </c>
      <c r="E32" s="214"/>
    </row>
    <row r="33" spans="2:5" s="33" customFormat="1">
      <c r="B33" s="213"/>
      <c r="C33" s="212"/>
      <c r="D33" s="211" t="s">
        <v>227</v>
      </c>
      <c r="E33" s="214"/>
    </row>
    <row r="34" spans="2:5" s="33" customFormat="1">
      <c r="B34" s="213"/>
      <c r="C34" s="212"/>
      <c r="D34" s="211" t="s">
        <v>228</v>
      </c>
      <c r="E34" s="214"/>
    </row>
    <row r="35" spans="2:5" s="33" customFormat="1">
      <c r="B35" s="213"/>
      <c r="C35" s="212"/>
      <c r="D35" s="211" t="s">
        <v>229</v>
      </c>
      <c r="E35" s="214"/>
    </row>
    <row r="36" spans="2:5" s="33" customFormat="1">
      <c r="B36" s="213"/>
      <c r="C36" s="212"/>
      <c r="D36" s="211" t="s">
        <v>230</v>
      </c>
      <c r="E36" s="214"/>
    </row>
    <row r="37" spans="2:5" s="33" customFormat="1">
      <c r="B37" s="213"/>
      <c r="C37" s="212"/>
      <c r="D37" s="211" t="s">
        <v>231</v>
      </c>
      <c r="E37" s="214"/>
    </row>
    <row r="38" spans="2:5" s="33" customFormat="1" ht="6" customHeight="1">
      <c r="B38" s="213"/>
      <c r="C38" s="212"/>
      <c r="D38" s="212"/>
      <c r="E38" s="214"/>
    </row>
    <row r="39" spans="2:5" s="33" customFormat="1" ht="15.75">
      <c r="B39" s="213"/>
      <c r="C39" s="207" t="s">
        <v>232</v>
      </c>
      <c r="D39" s="208" t="s">
        <v>233</v>
      </c>
      <c r="E39" s="214"/>
    </row>
    <row r="40" spans="2:5" s="33" customFormat="1" ht="4.5" customHeight="1">
      <c r="B40" s="213"/>
      <c r="C40" s="212"/>
      <c r="D40" s="212"/>
      <c r="E40" s="214"/>
    </row>
    <row r="41" spans="2:5" s="33" customFormat="1">
      <c r="B41" s="213"/>
      <c r="C41" s="212"/>
      <c r="D41" s="211" t="s">
        <v>234</v>
      </c>
      <c r="E41" s="214"/>
    </row>
    <row r="42" spans="2:5" s="33" customFormat="1">
      <c r="B42" s="213"/>
      <c r="C42" s="212" t="s">
        <v>235</v>
      </c>
      <c r="D42" s="212"/>
      <c r="E42" s="214"/>
    </row>
    <row r="43" spans="2:5" s="33" customFormat="1">
      <c r="B43" s="213"/>
      <c r="C43" s="212"/>
      <c r="D43" s="212" t="s">
        <v>236</v>
      </c>
      <c r="E43" s="214"/>
    </row>
    <row r="44" spans="2:5" s="33" customFormat="1">
      <c r="B44" s="213"/>
      <c r="C44" s="212" t="s">
        <v>237</v>
      </c>
      <c r="D44" s="212"/>
      <c r="E44" s="214"/>
    </row>
    <row r="45" spans="2:5" s="33" customFormat="1">
      <c r="B45" s="213"/>
      <c r="C45" s="212"/>
      <c r="D45" s="212" t="s">
        <v>238</v>
      </c>
      <c r="E45" s="214"/>
    </row>
    <row r="46" spans="2:5" s="33" customFormat="1">
      <c r="B46" s="213"/>
      <c r="C46" s="212" t="s">
        <v>239</v>
      </c>
      <c r="D46" s="212"/>
      <c r="E46" s="214"/>
    </row>
    <row r="47" spans="2:5" s="33" customFormat="1">
      <c r="B47" s="213"/>
      <c r="C47" s="212"/>
      <c r="D47" s="212" t="s">
        <v>240</v>
      </c>
      <c r="E47" s="214"/>
    </row>
    <row r="48" spans="2:5" s="33" customFormat="1">
      <c r="B48" s="213"/>
      <c r="C48" s="212" t="s">
        <v>241</v>
      </c>
      <c r="D48" s="212"/>
      <c r="E48" s="214"/>
    </row>
    <row r="49" spans="2:5" s="33" customFormat="1">
      <c r="B49" s="213"/>
      <c r="D49" s="33" t="s">
        <v>242</v>
      </c>
      <c r="E49" s="214"/>
    </row>
    <row r="50" spans="2:5" s="33" customFormat="1">
      <c r="B50" s="213"/>
      <c r="C50" s="33" t="s">
        <v>243</v>
      </c>
      <c r="E50" s="214"/>
    </row>
    <row r="51" spans="2:5" s="33" customFormat="1">
      <c r="B51" s="213"/>
      <c r="C51" s="33" t="s">
        <v>244</v>
      </c>
      <c r="E51" s="214"/>
    </row>
    <row r="52" spans="2:5" s="33" customFormat="1">
      <c r="B52" s="213"/>
      <c r="C52" s="33" t="s">
        <v>245</v>
      </c>
      <c r="D52" s="212"/>
      <c r="E52" s="214"/>
    </row>
    <row r="53" spans="2:5" s="33" customFormat="1">
      <c r="B53" s="213"/>
      <c r="C53" s="212"/>
      <c r="D53" s="33" t="s">
        <v>246</v>
      </c>
      <c r="E53" s="214"/>
    </row>
    <row r="54" spans="2:5" s="33" customFormat="1">
      <c r="B54" s="213"/>
      <c r="C54" s="212"/>
      <c r="D54" s="212" t="s">
        <v>247</v>
      </c>
      <c r="E54" s="214"/>
    </row>
    <row r="55" spans="2:5" s="25" customFormat="1">
      <c r="B55" s="22"/>
      <c r="C55" s="23"/>
      <c r="D55" s="23" t="s">
        <v>248</v>
      </c>
      <c r="E55" s="24"/>
    </row>
    <row r="56" spans="2:5">
      <c r="B56" s="4"/>
      <c r="C56" s="33"/>
      <c r="D56" s="33" t="s">
        <v>249</v>
      </c>
      <c r="E56" s="6"/>
    </row>
    <row r="57" spans="2:5">
      <c r="B57" s="4"/>
      <c r="C57" s="33" t="s">
        <v>250</v>
      </c>
      <c r="D57" s="33"/>
      <c r="E57" s="6"/>
    </row>
    <row r="58" spans="2:5">
      <c r="B58" s="4"/>
      <c r="C58" s="33"/>
      <c r="D58" s="33"/>
      <c r="E58" s="6"/>
    </row>
    <row r="59" spans="2:5">
      <c r="B59" s="4"/>
      <c r="C59" s="33"/>
      <c r="D59" s="33"/>
      <c r="E59" s="6"/>
    </row>
    <row r="60" spans="2:5">
      <c r="B60" s="4"/>
      <c r="C60" s="33"/>
      <c r="D60" s="33"/>
      <c r="E60" s="215">
        <v>1</v>
      </c>
    </row>
    <row r="61" spans="2:5">
      <c r="B61" s="7"/>
      <c r="C61" s="8"/>
      <c r="D61" s="8"/>
      <c r="E61" s="9"/>
    </row>
  </sheetData>
  <sheetProtection password="CC3D" sheet="1" objects="1" scenarios="1"/>
  <mergeCells count="1">
    <mergeCell ref="B3:E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66"/>
  <sheetViews>
    <sheetView tabSelected="1" workbookViewId="0">
      <selection activeCell="I13" sqref="I13:J13"/>
    </sheetView>
  </sheetViews>
  <sheetFormatPr defaultRowHeight="12.75"/>
  <cols>
    <col min="1" max="1" width="3" style="54" customWidth="1"/>
    <col min="2" max="2" width="2.42578125" style="54" customWidth="1"/>
    <col min="3" max="3" width="3.85546875" style="77" customWidth="1"/>
    <col min="4" max="4" width="2" style="54" customWidth="1"/>
    <col min="5" max="5" width="3.42578125" style="54" customWidth="1"/>
    <col min="6" max="6" width="15.28515625" style="54" customWidth="1"/>
    <col min="7" max="7" width="11.42578125" style="54" customWidth="1"/>
    <col min="8" max="8" width="10.140625" style="54" customWidth="1"/>
    <col min="9" max="9" width="14.140625" style="54" customWidth="1"/>
    <col min="10" max="10" width="11.42578125" style="54" customWidth="1"/>
    <col min="11" max="11" width="11.5703125" style="54" customWidth="1"/>
    <col min="12" max="12" width="12.85546875" style="78" customWidth="1"/>
    <col min="13" max="13" width="11.28515625" style="78" customWidth="1"/>
    <col min="14" max="14" width="1.5703125" style="54" customWidth="1"/>
    <col min="15" max="15" width="1" style="54" customWidth="1"/>
    <col min="16" max="16384" width="9.140625" style="54"/>
  </cols>
  <sheetData>
    <row r="1" spans="1:15" s="33" customFormat="1" ht="13.5" thickBot="1">
      <c r="C1" s="69"/>
      <c r="L1" s="70"/>
      <c r="M1" s="70"/>
    </row>
    <row r="2" spans="1:15" s="33" customFormat="1">
      <c r="B2" s="222"/>
      <c r="C2" s="223"/>
      <c r="D2" s="224"/>
      <c r="E2" s="224"/>
      <c r="F2" s="224"/>
      <c r="G2" s="224"/>
      <c r="H2" s="224"/>
      <c r="I2" s="224"/>
      <c r="J2" s="224"/>
      <c r="K2" s="224"/>
      <c r="L2" s="225"/>
      <c r="M2" s="225"/>
      <c r="N2" s="226"/>
    </row>
    <row r="3" spans="1:15" s="33" customFormat="1">
      <c r="B3" s="227"/>
      <c r="C3" s="228"/>
      <c r="D3" s="212"/>
      <c r="E3" s="212"/>
      <c r="F3" s="212"/>
      <c r="G3" s="212"/>
      <c r="H3" s="212"/>
      <c r="I3" s="212"/>
      <c r="J3" s="212"/>
      <c r="K3" s="212"/>
      <c r="L3" s="229"/>
      <c r="M3" s="229"/>
      <c r="N3" s="230"/>
    </row>
    <row r="4" spans="1:15" s="33" customFormat="1">
      <c r="B4" s="227"/>
      <c r="C4" s="228" t="s">
        <v>251</v>
      </c>
      <c r="D4" s="212"/>
      <c r="E4" s="212"/>
      <c r="F4" s="212"/>
      <c r="G4" s="212"/>
      <c r="H4" s="212"/>
      <c r="I4" s="212"/>
      <c r="J4" s="212"/>
      <c r="K4" s="212"/>
      <c r="L4" s="229"/>
      <c r="M4" s="229"/>
      <c r="N4" s="230"/>
    </row>
    <row r="5" spans="1:15" s="237" customFormat="1">
      <c r="B5" s="227"/>
      <c r="C5" s="228"/>
      <c r="D5" s="590" t="s">
        <v>160</v>
      </c>
      <c r="E5" s="590"/>
      <c r="F5" s="231" t="s">
        <v>252</v>
      </c>
      <c r="G5" s="232"/>
      <c r="H5" s="232"/>
      <c r="I5" s="232"/>
      <c r="J5" s="232"/>
      <c r="K5" s="233"/>
      <c r="L5" s="234"/>
      <c r="M5" s="235"/>
      <c r="N5" s="236"/>
    </row>
    <row r="6" spans="1:15" s="237" customFormat="1">
      <c r="B6" s="238"/>
      <c r="C6" s="239"/>
      <c r="D6" s="232"/>
      <c r="E6" s="232"/>
      <c r="F6" s="232"/>
      <c r="G6" s="232"/>
      <c r="H6" s="232"/>
      <c r="I6" s="232"/>
      <c r="J6" s="232"/>
      <c r="K6" s="233"/>
      <c r="L6" s="234"/>
      <c r="M6" s="235"/>
      <c r="N6" s="236"/>
    </row>
    <row r="7" spans="1:15">
      <c r="A7" s="237"/>
      <c r="B7" s="238"/>
      <c r="C7" s="237"/>
      <c r="D7" s="237"/>
      <c r="G7" s="239"/>
      <c r="H7" s="232"/>
      <c r="I7" s="240"/>
      <c r="J7" s="241" t="s">
        <v>253</v>
      </c>
      <c r="K7" s="241"/>
      <c r="L7" s="242"/>
      <c r="M7" s="243"/>
      <c r="N7" s="243"/>
    </row>
    <row r="8" spans="1:15" s="246" customFormat="1">
      <c r="B8" s="247"/>
      <c r="C8" s="248"/>
      <c r="D8" s="243"/>
      <c r="E8" s="240"/>
      <c r="F8" s="241"/>
      <c r="G8" s="241"/>
      <c r="H8" s="242"/>
      <c r="I8" s="243"/>
      <c r="J8" s="243"/>
      <c r="K8" s="243"/>
      <c r="L8" s="244"/>
      <c r="M8" s="244"/>
      <c r="N8" s="245"/>
    </row>
    <row r="9" spans="1:15" s="255" customFormat="1">
      <c r="B9" s="247"/>
      <c r="C9" s="248"/>
      <c r="D9" s="243"/>
      <c r="E9" s="249">
        <v>1</v>
      </c>
      <c r="F9" s="250" t="s">
        <v>10</v>
      </c>
      <c r="G9" s="251"/>
      <c r="H9" s="252"/>
      <c r="I9" s="252"/>
      <c r="J9" s="252"/>
      <c r="K9" s="252"/>
      <c r="L9" s="253"/>
      <c r="M9" s="253"/>
      <c r="N9" s="254"/>
    </row>
    <row r="10" spans="1:15" s="255" customFormat="1">
      <c r="B10" s="256"/>
      <c r="C10" s="257">
        <v>3</v>
      </c>
      <c r="D10" s="252"/>
      <c r="E10" s="252"/>
      <c r="F10" s="257" t="s">
        <v>29</v>
      </c>
      <c r="G10" s="258"/>
      <c r="H10" s="258"/>
      <c r="I10" s="258"/>
      <c r="J10" s="258"/>
      <c r="K10" s="258"/>
      <c r="L10" s="259"/>
      <c r="M10" s="253"/>
      <c r="N10" s="254"/>
    </row>
    <row r="11" spans="1:15" s="255" customFormat="1">
      <c r="B11" s="256"/>
      <c r="C11" s="257"/>
      <c r="D11" s="252"/>
      <c r="E11" s="589" t="s">
        <v>2</v>
      </c>
      <c r="F11" s="589" t="s">
        <v>254</v>
      </c>
      <c r="G11" s="589"/>
      <c r="H11" s="589" t="s">
        <v>255</v>
      </c>
      <c r="I11" s="589" t="s">
        <v>256</v>
      </c>
      <c r="J11" s="589"/>
      <c r="K11" s="260" t="s">
        <v>257</v>
      </c>
      <c r="L11" s="261" t="s">
        <v>258</v>
      </c>
      <c r="M11" s="261" t="s">
        <v>257</v>
      </c>
      <c r="N11" s="254"/>
    </row>
    <row r="12" spans="1:15" s="255" customFormat="1">
      <c r="B12" s="256"/>
      <c r="C12" s="257"/>
      <c r="D12" s="252"/>
      <c r="E12" s="589"/>
      <c r="F12" s="589"/>
      <c r="G12" s="589"/>
      <c r="H12" s="589"/>
      <c r="I12" s="589"/>
      <c r="J12" s="589"/>
      <c r="K12" s="262" t="s">
        <v>259</v>
      </c>
      <c r="L12" s="263" t="s">
        <v>260</v>
      </c>
      <c r="M12" s="263" t="s">
        <v>261</v>
      </c>
      <c r="N12" s="254"/>
    </row>
    <row r="13" spans="1:15" ht="13.5">
      <c r="B13" s="256"/>
      <c r="C13" s="257"/>
      <c r="D13" s="252"/>
      <c r="E13" s="476">
        <v>1</v>
      </c>
      <c r="F13" s="264" t="s">
        <v>380</v>
      </c>
      <c r="G13" s="265"/>
      <c r="H13" s="266" t="s">
        <v>339</v>
      </c>
      <c r="I13" s="546" t="s">
        <v>356</v>
      </c>
      <c r="J13" s="545"/>
      <c r="K13" s="477">
        <v>4.5200000000011631</v>
      </c>
      <c r="L13" s="479">
        <v>95.81</v>
      </c>
      <c r="M13" s="478">
        <v>433.35399999986566</v>
      </c>
      <c r="N13" s="270"/>
      <c r="O13" s="77"/>
    </row>
    <row r="14" spans="1:15">
      <c r="B14" s="271"/>
      <c r="C14" s="134"/>
      <c r="D14" s="52"/>
      <c r="E14" s="266">
        <v>2</v>
      </c>
      <c r="F14" s="264" t="s">
        <v>380</v>
      </c>
      <c r="G14" s="265"/>
      <c r="H14" s="266" t="s">
        <v>101</v>
      </c>
      <c r="I14" s="546" t="s">
        <v>357</v>
      </c>
      <c r="J14" s="545"/>
      <c r="K14" s="273"/>
      <c r="L14" s="480"/>
      <c r="M14" s="478">
        <v>13835.870000004768</v>
      </c>
      <c r="N14" s="270"/>
      <c r="O14" s="77"/>
    </row>
    <row r="15" spans="1:15">
      <c r="B15" s="271"/>
      <c r="C15" s="134"/>
      <c r="D15" s="52"/>
      <c r="E15" s="476">
        <v>3</v>
      </c>
      <c r="F15" s="264" t="s">
        <v>380</v>
      </c>
      <c r="G15" s="265"/>
      <c r="H15" s="266" t="s">
        <v>297</v>
      </c>
      <c r="I15" s="546" t="s">
        <v>358</v>
      </c>
      <c r="J15" s="545"/>
      <c r="K15" s="273">
        <v>7.8900000001303852</v>
      </c>
      <c r="L15" s="480">
        <v>137.96</v>
      </c>
      <c r="M15" s="478">
        <v>1088.6953812837601</v>
      </c>
      <c r="N15" s="270"/>
      <c r="O15" s="77"/>
    </row>
    <row r="16" spans="1:15">
      <c r="B16" s="271"/>
      <c r="C16" s="134"/>
      <c r="D16" s="52"/>
      <c r="E16" s="266">
        <v>4</v>
      </c>
      <c r="F16" s="264" t="s">
        <v>341</v>
      </c>
      <c r="G16" s="265"/>
      <c r="H16" s="266" t="s">
        <v>297</v>
      </c>
      <c r="I16" s="544">
        <v>404006034</v>
      </c>
      <c r="J16" s="545"/>
      <c r="K16" s="273">
        <v>28</v>
      </c>
      <c r="L16" s="480">
        <v>137.96</v>
      </c>
      <c r="M16" s="478">
        <v>3862.4088569581509</v>
      </c>
      <c r="N16" s="270"/>
      <c r="O16" s="77"/>
    </row>
    <row r="17" spans="2:15">
      <c r="B17" s="271"/>
      <c r="C17" s="134"/>
      <c r="D17" s="52"/>
      <c r="E17" s="476">
        <v>5</v>
      </c>
      <c r="F17" s="264" t="s">
        <v>341</v>
      </c>
      <c r="G17" s="265"/>
      <c r="H17" s="266" t="s">
        <v>101</v>
      </c>
      <c r="I17" s="544">
        <v>404006034</v>
      </c>
      <c r="J17" s="545"/>
      <c r="K17" s="273"/>
      <c r="L17" s="480"/>
      <c r="M17" s="478">
        <v>3359.1999999955297</v>
      </c>
      <c r="N17" s="270"/>
      <c r="O17" s="77"/>
    </row>
    <row r="18" spans="2:15">
      <c r="B18" s="271"/>
      <c r="C18" s="134"/>
      <c r="D18" s="52"/>
      <c r="E18" s="266">
        <v>6</v>
      </c>
      <c r="F18" s="264" t="s">
        <v>341</v>
      </c>
      <c r="G18" s="265"/>
      <c r="H18" s="266" t="s">
        <v>339</v>
      </c>
      <c r="I18" s="544">
        <v>404006034</v>
      </c>
      <c r="J18" s="545"/>
      <c r="K18" s="273">
        <v>0.90000000002328306</v>
      </c>
      <c r="L18" s="480">
        <v>95.81</v>
      </c>
      <c r="M18" s="478">
        <v>86.049928084015846</v>
      </c>
      <c r="N18" s="270"/>
      <c r="O18" s="77"/>
    </row>
    <row r="19" spans="2:15">
      <c r="B19" s="271"/>
      <c r="C19" s="134"/>
      <c r="D19" s="52"/>
      <c r="E19" s="476">
        <v>7</v>
      </c>
      <c r="F19" s="264" t="s">
        <v>381</v>
      </c>
      <c r="G19" s="265"/>
      <c r="H19" s="266" t="s">
        <v>297</v>
      </c>
      <c r="I19" s="544" t="s">
        <v>359</v>
      </c>
      <c r="J19" s="545"/>
      <c r="K19" s="273">
        <v>15.489999999990687</v>
      </c>
      <c r="L19" s="480">
        <v>137.96</v>
      </c>
      <c r="M19" s="478">
        <v>2136.0008000060916</v>
      </c>
      <c r="N19" s="270"/>
      <c r="O19" s="77"/>
    </row>
    <row r="20" spans="2:15">
      <c r="B20" s="271"/>
      <c r="C20" s="134"/>
      <c r="D20" s="52"/>
      <c r="E20" s="266">
        <v>8</v>
      </c>
      <c r="F20" s="264" t="s">
        <v>381</v>
      </c>
      <c r="G20" s="265"/>
      <c r="H20" s="266" t="s">
        <v>101</v>
      </c>
      <c r="I20" s="544" t="s">
        <v>360</v>
      </c>
      <c r="J20" s="545"/>
      <c r="K20" s="273"/>
      <c r="L20" s="480"/>
      <c r="M20" s="478">
        <v>20467.60000000149</v>
      </c>
      <c r="N20" s="270"/>
      <c r="O20" s="77"/>
    </row>
    <row r="21" spans="2:15" ht="13.5">
      <c r="B21" s="271"/>
      <c r="C21" s="134"/>
      <c r="D21" s="52"/>
      <c r="E21" s="476">
        <v>9</v>
      </c>
      <c r="F21" s="264" t="s">
        <v>382</v>
      </c>
      <c r="G21" s="265"/>
      <c r="H21" s="266" t="s">
        <v>297</v>
      </c>
      <c r="I21" s="544">
        <v>5500002325</v>
      </c>
      <c r="J21" s="545"/>
      <c r="K21" s="477">
        <v>140.36999999987893</v>
      </c>
      <c r="L21" s="480">
        <v>137.96</v>
      </c>
      <c r="M21" s="478">
        <v>19364.918785013258</v>
      </c>
      <c r="N21" s="270"/>
      <c r="O21" s="77"/>
    </row>
    <row r="22" spans="2:15" ht="13.5">
      <c r="B22" s="271"/>
      <c r="C22" s="134"/>
      <c r="D22" s="52"/>
      <c r="E22" s="266">
        <v>10</v>
      </c>
      <c r="F22" s="264" t="s">
        <v>382</v>
      </c>
      <c r="G22" s="265"/>
      <c r="H22" s="266" t="s">
        <v>101</v>
      </c>
      <c r="I22" s="544">
        <v>5500002325</v>
      </c>
      <c r="J22" s="545"/>
      <c r="K22" s="477"/>
      <c r="L22" s="480"/>
      <c r="M22" s="478">
        <v>59144.279999986291</v>
      </c>
      <c r="N22" s="270"/>
      <c r="O22" s="77"/>
    </row>
    <row r="23" spans="2:15" ht="13.5">
      <c r="B23" s="271"/>
      <c r="C23" s="134"/>
      <c r="D23" s="52"/>
      <c r="E23" s="476">
        <v>11</v>
      </c>
      <c r="F23" s="264" t="s">
        <v>382</v>
      </c>
      <c r="G23" s="265"/>
      <c r="H23" s="266" t="s">
        <v>339</v>
      </c>
      <c r="I23" s="544">
        <v>5500002325</v>
      </c>
      <c r="J23" s="545"/>
      <c r="K23" s="477">
        <v>622.1</v>
      </c>
      <c r="L23" s="479">
        <v>95.81</v>
      </c>
      <c r="M23" s="478">
        <v>59603.542376406112</v>
      </c>
      <c r="N23" s="270"/>
      <c r="O23" s="77"/>
    </row>
    <row r="24" spans="2:15">
      <c r="B24" s="271"/>
      <c r="C24" s="134"/>
      <c r="D24" s="52"/>
      <c r="E24" s="266">
        <v>12</v>
      </c>
      <c r="F24" s="264" t="s">
        <v>383</v>
      </c>
      <c r="G24" s="265"/>
      <c r="H24" s="266" t="s">
        <v>101</v>
      </c>
      <c r="I24" s="546" t="s">
        <v>361</v>
      </c>
      <c r="J24" s="545"/>
      <c r="K24" s="273"/>
      <c r="L24" s="480"/>
      <c r="M24" s="478">
        <v>138947.50999999046</v>
      </c>
      <c r="N24" s="270"/>
      <c r="O24" s="77"/>
    </row>
    <row r="25" spans="2:15" ht="13.5">
      <c r="B25" s="271"/>
      <c r="C25" s="134"/>
      <c r="D25" s="52"/>
      <c r="E25" s="476">
        <v>13</v>
      </c>
      <c r="F25" s="264" t="s">
        <v>383</v>
      </c>
      <c r="G25" s="265"/>
      <c r="H25" s="266" t="s">
        <v>297</v>
      </c>
      <c r="I25" s="546" t="s">
        <v>362</v>
      </c>
      <c r="J25" s="545"/>
      <c r="K25" s="477">
        <v>197.54999999999927</v>
      </c>
      <c r="L25" s="480">
        <v>137.96</v>
      </c>
      <c r="M25" s="478">
        <v>27254.980699999258</v>
      </c>
      <c r="N25" s="270"/>
      <c r="O25" s="77"/>
    </row>
    <row r="26" spans="2:15" ht="13.5">
      <c r="B26" s="271"/>
      <c r="C26" s="134"/>
      <c r="D26" s="52"/>
      <c r="E26" s="266">
        <v>14</v>
      </c>
      <c r="F26" s="264" t="s">
        <v>383</v>
      </c>
      <c r="G26" s="265"/>
      <c r="H26" s="266" t="s">
        <v>339</v>
      </c>
      <c r="I26" s="546" t="s">
        <v>363</v>
      </c>
      <c r="J26" s="545"/>
      <c r="K26" s="477">
        <v>0</v>
      </c>
      <c r="L26" s="479">
        <v>95.81</v>
      </c>
      <c r="M26" s="478">
        <v>-0.3580999999830965</v>
      </c>
      <c r="N26" s="270"/>
      <c r="O26" s="77"/>
    </row>
    <row r="27" spans="2:15">
      <c r="B27" s="271"/>
      <c r="C27" s="134"/>
      <c r="D27" s="52"/>
      <c r="E27" s="476">
        <v>15</v>
      </c>
      <c r="F27" s="264" t="s">
        <v>384</v>
      </c>
      <c r="G27" s="265"/>
      <c r="H27" s="266" t="s">
        <v>101</v>
      </c>
      <c r="I27" s="544">
        <v>18661</v>
      </c>
      <c r="J27" s="545"/>
      <c r="K27" s="273"/>
      <c r="L27" s="480"/>
      <c r="M27" s="478">
        <v>52303.609999999404</v>
      </c>
      <c r="N27" s="270"/>
      <c r="O27" s="77"/>
    </row>
    <row r="28" spans="2:15" ht="13.5">
      <c r="B28" s="271"/>
      <c r="C28" s="134"/>
      <c r="D28" s="52"/>
      <c r="E28" s="266">
        <v>16</v>
      </c>
      <c r="F28" s="264" t="s">
        <v>384</v>
      </c>
      <c r="G28" s="265"/>
      <c r="H28" s="266" t="s">
        <v>297</v>
      </c>
      <c r="I28" s="544">
        <v>19072</v>
      </c>
      <c r="J28" s="545"/>
      <c r="K28" s="477">
        <v>248</v>
      </c>
      <c r="L28" s="480">
        <v>137.96</v>
      </c>
      <c r="M28" s="478">
        <v>34214.999999836087</v>
      </c>
      <c r="N28" s="270"/>
      <c r="O28" s="77"/>
    </row>
    <row r="29" spans="2:15">
      <c r="B29" s="271"/>
      <c r="C29" s="134"/>
      <c r="D29" s="52"/>
      <c r="E29" s="476">
        <v>17</v>
      </c>
      <c r="F29" s="264" t="s">
        <v>385</v>
      </c>
      <c r="G29" s="265"/>
      <c r="H29" s="266" t="s">
        <v>101</v>
      </c>
      <c r="I29" s="542">
        <v>12929210000016</v>
      </c>
      <c r="J29" s="543"/>
      <c r="K29" s="273"/>
      <c r="L29" s="480"/>
      <c r="M29" s="478">
        <v>47967</v>
      </c>
      <c r="N29" s="270"/>
      <c r="O29" s="77"/>
    </row>
    <row r="30" spans="2:15" ht="13.5">
      <c r="B30" s="271"/>
      <c r="C30" s="134"/>
      <c r="D30" s="52"/>
      <c r="E30" s="266">
        <v>18</v>
      </c>
      <c r="F30" s="264" t="s">
        <v>385</v>
      </c>
      <c r="G30" s="265"/>
      <c r="H30" s="266" t="s">
        <v>297</v>
      </c>
      <c r="I30" s="542">
        <v>12929210000017</v>
      </c>
      <c r="J30" s="543"/>
      <c r="K30" s="477">
        <v>113.15000000000873</v>
      </c>
      <c r="L30" s="480">
        <v>137.96</v>
      </c>
      <c r="M30" s="478">
        <v>15609.949442854151</v>
      </c>
      <c r="N30" s="270"/>
      <c r="O30" s="77"/>
    </row>
    <row r="31" spans="2:15" ht="13.5">
      <c r="B31" s="271"/>
      <c r="C31" s="134"/>
      <c r="D31" s="52"/>
      <c r="E31" s="476">
        <v>19</v>
      </c>
      <c r="F31" s="264" t="s">
        <v>343</v>
      </c>
      <c r="G31" s="265"/>
      <c r="H31" s="266" t="s">
        <v>297</v>
      </c>
      <c r="I31" s="544">
        <v>53034635301</v>
      </c>
      <c r="J31" s="545"/>
      <c r="K31" s="477">
        <v>93.720000000088476</v>
      </c>
      <c r="L31" s="480">
        <v>137.96</v>
      </c>
      <c r="M31" s="478">
        <v>12929.304356217384</v>
      </c>
      <c r="N31" s="270"/>
      <c r="O31" s="77"/>
    </row>
    <row r="32" spans="2:15">
      <c r="B32" s="271"/>
      <c r="C32" s="134"/>
      <c r="D32" s="52"/>
      <c r="E32" s="266">
        <v>20</v>
      </c>
      <c r="F32" s="264" t="s">
        <v>343</v>
      </c>
      <c r="G32" s="265"/>
      <c r="H32" s="266" t="s">
        <v>101</v>
      </c>
      <c r="I32" s="544">
        <v>53034635302</v>
      </c>
      <c r="J32" s="545"/>
      <c r="K32" s="273"/>
      <c r="L32" s="480"/>
      <c r="M32" s="478">
        <v>34419.999999996275</v>
      </c>
      <c r="N32" s="270"/>
      <c r="O32" s="77"/>
    </row>
    <row r="33" spans="2:15" ht="13.5">
      <c r="B33" s="271"/>
      <c r="C33" s="134"/>
      <c r="D33" s="52"/>
      <c r="E33" s="476">
        <v>21</v>
      </c>
      <c r="F33" s="264" t="s">
        <v>344</v>
      </c>
      <c r="G33" s="265"/>
      <c r="H33" s="266" t="s">
        <v>297</v>
      </c>
      <c r="I33" s="544">
        <v>6092</v>
      </c>
      <c r="J33" s="545"/>
      <c r="K33" s="477">
        <v>873.22000000020489</v>
      </c>
      <c r="L33" s="480">
        <v>137.96</v>
      </c>
      <c r="M33" s="478">
        <v>120470.08051556349</v>
      </c>
      <c r="N33" s="270"/>
      <c r="O33" s="77"/>
    </row>
    <row r="34" spans="2:15">
      <c r="B34" s="271"/>
      <c r="C34" s="134"/>
      <c r="D34" s="52"/>
      <c r="E34" s="266">
        <v>22</v>
      </c>
      <c r="F34" s="264" t="s">
        <v>344</v>
      </c>
      <c r="G34" s="265"/>
      <c r="H34" s="266" t="s">
        <v>101</v>
      </c>
      <c r="I34" s="544">
        <v>6092</v>
      </c>
      <c r="J34" s="545"/>
      <c r="K34" s="273"/>
      <c r="L34" s="480"/>
      <c r="M34" s="478">
        <v>153032.62100000679</v>
      </c>
      <c r="N34" s="270"/>
      <c r="O34" s="77"/>
    </row>
    <row r="35" spans="2:15" ht="13.5">
      <c r="B35" s="271"/>
      <c r="C35" s="134"/>
      <c r="D35" s="52"/>
      <c r="E35" s="476">
        <v>23</v>
      </c>
      <c r="F35" s="264" t="s">
        <v>344</v>
      </c>
      <c r="G35" s="265"/>
      <c r="H35" s="266" t="s">
        <v>339</v>
      </c>
      <c r="I35" s="544">
        <v>6092</v>
      </c>
      <c r="J35" s="545"/>
      <c r="K35" s="477">
        <v>219.15999999991618</v>
      </c>
      <c r="L35" s="479">
        <v>95.81</v>
      </c>
      <c r="M35" s="478">
        <v>20997.719599992037</v>
      </c>
      <c r="N35" s="270"/>
      <c r="O35" s="77"/>
    </row>
    <row r="36" spans="2:15" ht="13.5">
      <c r="B36" s="271"/>
      <c r="C36" s="134"/>
      <c r="D36" s="52"/>
      <c r="E36" s="266">
        <v>24</v>
      </c>
      <c r="F36" s="264" t="s">
        <v>345</v>
      </c>
      <c r="G36" s="265"/>
      <c r="H36" s="266" t="s">
        <v>297</v>
      </c>
      <c r="I36" s="546" t="s">
        <v>364</v>
      </c>
      <c r="J36" s="545"/>
      <c r="K36" s="477">
        <v>37</v>
      </c>
      <c r="L36" s="480">
        <v>137.96</v>
      </c>
      <c r="M36" s="478">
        <v>5104.3800000003539</v>
      </c>
      <c r="N36" s="270"/>
      <c r="O36" s="77"/>
    </row>
    <row r="37" spans="2:15">
      <c r="B37" s="271"/>
      <c r="C37" s="134"/>
      <c r="D37" s="52"/>
      <c r="E37" s="476">
        <v>25</v>
      </c>
      <c r="F37" s="264" t="s">
        <v>345</v>
      </c>
      <c r="G37" s="265"/>
      <c r="H37" s="266" t="s">
        <v>101</v>
      </c>
      <c r="I37" s="546" t="s">
        <v>364</v>
      </c>
      <c r="J37" s="545"/>
      <c r="K37" s="268"/>
      <c r="L37" s="480"/>
      <c r="M37" s="478">
        <v>0</v>
      </c>
      <c r="N37" s="270"/>
      <c r="O37" s="77"/>
    </row>
    <row r="38" spans="2:15" ht="13.5">
      <c r="B38" s="271"/>
      <c r="C38" s="134"/>
      <c r="D38" s="52"/>
      <c r="E38" s="266">
        <v>26</v>
      </c>
      <c r="F38" s="264" t="s">
        <v>386</v>
      </c>
      <c r="G38" s="265"/>
      <c r="H38" s="266" t="s">
        <v>297</v>
      </c>
      <c r="I38" s="542">
        <v>120279112020126</v>
      </c>
      <c r="J38" s="543"/>
      <c r="K38" s="477">
        <v>274.26000000000204</v>
      </c>
      <c r="L38" s="480">
        <v>137.96</v>
      </c>
      <c r="M38" s="478">
        <v>37837.097199996002</v>
      </c>
      <c r="N38" s="270"/>
      <c r="O38" s="77"/>
    </row>
    <row r="39" spans="2:15" ht="13.5">
      <c r="B39" s="271"/>
      <c r="C39" s="134"/>
      <c r="D39" s="52"/>
      <c r="E39" s="476">
        <v>27</v>
      </c>
      <c r="F39" s="264" t="s">
        <v>342</v>
      </c>
      <c r="G39" s="265"/>
      <c r="H39" s="266" t="s">
        <v>297</v>
      </c>
      <c r="I39" s="544">
        <v>98657</v>
      </c>
      <c r="J39" s="545"/>
      <c r="K39" s="477">
        <v>28.5</v>
      </c>
      <c r="L39" s="480">
        <v>137.96</v>
      </c>
      <c r="M39" s="478">
        <v>3931.8008999973536</v>
      </c>
      <c r="N39" s="270"/>
      <c r="O39" s="77"/>
    </row>
    <row r="40" spans="2:15">
      <c r="B40" s="271"/>
      <c r="C40" s="134"/>
      <c r="D40" s="52"/>
      <c r="E40" s="266">
        <v>28</v>
      </c>
      <c r="F40" s="264" t="s">
        <v>342</v>
      </c>
      <c r="G40" s="474"/>
      <c r="H40" s="266" t="s">
        <v>101</v>
      </c>
      <c r="I40" s="544">
        <v>98658</v>
      </c>
      <c r="J40" s="545"/>
      <c r="K40" s="268"/>
      <c r="L40" s="480"/>
      <c r="M40" s="478">
        <v>195896.03000000003</v>
      </c>
      <c r="N40" s="270"/>
      <c r="O40" s="77"/>
    </row>
    <row r="41" spans="2:15" s="278" customFormat="1" ht="20.25" customHeight="1">
      <c r="B41" s="274"/>
      <c r="C41" s="130"/>
      <c r="D41" s="131"/>
      <c r="E41" s="275"/>
      <c r="F41" s="549" t="s">
        <v>298</v>
      </c>
      <c r="G41" s="550"/>
      <c r="H41" s="550"/>
      <c r="I41" s="550"/>
      <c r="J41" s="550"/>
      <c r="K41" s="550"/>
      <c r="L41" s="551"/>
      <c r="M41" s="475">
        <v>1084298.6457421884</v>
      </c>
      <c r="N41" s="277"/>
    </row>
    <row r="42" spans="2:15" s="278" customFormat="1" ht="14.25" customHeight="1">
      <c r="B42" s="274"/>
      <c r="C42" s="130"/>
      <c r="D42" s="131"/>
      <c r="E42" s="275"/>
      <c r="F42" s="457"/>
      <c r="G42" s="458"/>
      <c r="H42" s="458"/>
      <c r="I42" s="458"/>
      <c r="J42" s="458"/>
      <c r="K42" s="458"/>
      <c r="L42" s="459"/>
      <c r="M42" s="475"/>
      <c r="N42" s="277"/>
    </row>
    <row r="43" spans="2:15" s="278" customFormat="1" ht="23.25" customHeight="1">
      <c r="B43" s="274"/>
      <c r="C43" s="130"/>
      <c r="D43" s="131"/>
      <c r="E43" s="131"/>
      <c r="F43" s="451"/>
      <c r="G43" s="451"/>
      <c r="H43" s="451"/>
      <c r="I43" s="451"/>
      <c r="J43" s="451"/>
      <c r="K43" s="451"/>
      <c r="L43" s="451"/>
      <c r="M43" s="452"/>
      <c r="N43" s="277"/>
    </row>
    <row r="44" spans="2:15" s="278" customFormat="1" ht="15.75" customHeight="1">
      <c r="B44" s="283"/>
      <c r="C44" s="284"/>
      <c r="D44" s="285"/>
      <c r="E44" s="285"/>
      <c r="F44" s="286"/>
      <c r="G44" s="286"/>
      <c r="H44" s="286"/>
      <c r="I44" s="286"/>
      <c r="J44" s="286"/>
      <c r="K44" s="286"/>
      <c r="L44" s="287"/>
      <c r="M44" s="288"/>
      <c r="N44" s="277"/>
    </row>
    <row r="45" spans="2:15" s="291" customFormat="1">
      <c r="B45" s="279"/>
      <c r="C45" s="280">
        <v>4</v>
      </c>
      <c r="D45" s="281"/>
      <c r="E45" s="281"/>
      <c r="F45" s="280" t="s">
        <v>30</v>
      </c>
      <c r="G45" s="281"/>
      <c r="H45" s="281"/>
      <c r="I45" s="281"/>
      <c r="J45" s="281"/>
      <c r="K45" s="281"/>
      <c r="L45" s="289"/>
      <c r="M45" s="289"/>
      <c r="N45" s="290"/>
    </row>
    <row r="46" spans="2:15" s="291" customFormat="1">
      <c r="B46" s="279"/>
      <c r="C46" s="280"/>
      <c r="D46" s="281"/>
      <c r="E46" s="564" t="s">
        <v>2</v>
      </c>
      <c r="F46" s="558" t="s">
        <v>263</v>
      </c>
      <c r="G46" s="559"/>
      <c r="H46" s="559"/>
      <c r="I46" s="559"/>
      <c r="J46" s="560"/>
      <c r="K46" s="292" t="s">
        <v>257</v>
      </c>
      <c r="L46" s="293" t="s">
        <v>258</v>
      </c>
      <c r="M46" s="293" t="s">
        <v>257</v>
      </c>
      <c r="N46" s="290"/>
    </row>
    <row r="47" spans="2:15" s="291" customFormat="1">
      <c r="B47" s="279"/>
      <c r="C47" s="280"/>
      <c r="D47" s="281"/>
      <c r="E47" s="564"/>
      <c r="F47" s="561"/>
      <c r="G47" s="562"/>
      <c r="H47" s="562"/>
      <c r="I47" s="562"/>
      <c r="J47" s="563"/>
      <c r="K47" s="294" t="s">
        <v>259</v>
      </c>
      <c r="L47" s="295" t="s">
        <v>260</v>
      </c>
      <c r="M47" s="295" t="s">
        <v>261</v>
      </c>
      <c r="N47" s="290"/>
    </row>
    <row r="48" spans="2:15" s="291" customFormat="1">
      <c r="B48" s="279"/>
      <c r="C48" s="280"/>
      <c r="D48" s="281"/>
      <c r="E48" s="296"/>
      <c r="F48" s="552" t="s">
        <v>264</v>
      </c>
      <c r="G48" s="553"/>
      <c r="H48" s="553"/>
      <c r="I48" s="553"/>
      <c r="J48" s="554"/>
      <c r="K48" s="297"/>
      <c r="L48" s="298"/>
      <c r="M48" s="299">
        <v>384652</v>
      </c>
      <c r="N48" s="290"/>
    </row>
    <row r="49" spans="2:14" s="291" customFormat="1">
      <c r="B49" s="279"/>
      <c r="C49" s="280"/>
      <c r="D49" s="281"/>
      <c r="E49" s="282"/>
      <c r="F49" s="552"/>
      <c r="G49" s="553"/>
      <c r="H49" s="553"/>
      <c r="I49" s="553"/>
      <c r="J49" s="554"/>
      <c r="K49" s="282"/>
      <c r="L49" s="299"/>
      <c r="M49" s="299"/>
      <c r="N49" s="290"/>
    </row>
    <row r="50" spans="2:14" s="291" customFormat="1" ht="18" customHeight="1">
      <c r="B50" s="279"/>
      <c r="C50" s="280"/>
      <c r="D50" s="281"/>
      <c r="E50" s="300"/>
      <c r="F50" s="576" t="s">
        <v>262</v>
      </c>
      <c r="G50" s="577"/>
      <c r="H50" s="577"/>
      <c r="I50" s="577"/>
      <c r="J50" s="577"/>
      <c r="K50" s="577"/>
      <c r="L50" s="578"/>
      <c r="M50" s="276">
        <f>SUM(M48:M49)</f>
        <v>384652</v>
      </c>
      <c r="N50" s="290"/>
    </row>
    <row r="51" spans="2:14" s="291" customFormat="1" ht="18" customHeight="1">
      <c r="B51" s="279"/>
      <c r="C51" s="280"/>
      <c r="D51" s="281"/>
      <c r="E51" s="285"/>
      <c r="F51" s="286"/>
      <c r="G51" s="286"/>
      <c r="H51" s="286"/>
      <c r="I51" s="286"/>
      <c r="J51" s="286"/>
      <c r="K51" s="286"/>
      <c r="L51" s="286"/>
      <c r="M51" s="452"/>
      <c r="N51" s="290"/>
    </row>
    <row r="52" spans="2:14" s="291" customFormat="1">
      <c r="B52" s="279"/>
      <c r="C52" s="280"/>
      <c r="D52" s="281"/>
      <c r="E52" s="281"/>
      <c r="F52" s="281"/>
      <c r="G52" s="281"/>
      <c r="H52" s="281"/>
      <c r="I52" s="281"/>
      <c r="J52" s="281"/>
      <c r="K52" s="281"/>
      <c r="L52" s="289"/>
      <c r="M52" s="289"/>
      <c r="N52" s="290"/>
    </row>
    <row r="53" spans="2:14">
      <c r="B53" s="279"/>
      <c r="C53" s="280">
        <v>5</v>
      </c>
      <c r="D53" s="281"/>
      <c r="E53" s="301">
        <v>2</v>
      </c>
      <c r="F53" s="302" t="s">
        <v>151</v>
      </c>
      <c r="G53" s="303"/>
      <c r="H53" s="52"/>
      <c r="I53" s="52"/>
      <c r="J53" s="52"/>
      <c r="K53" s="52"/>
      <c r="L53" s="135"/>
      <c r="M53" s="135"/>
      <c r="N53" s="270"/>
    </row>
    <row r="54" spans="2:14">
      <c r="B54" s="271"/>
      <c r="C54" s="134"/>
      <c r="D54" s="52"/>
      <c r="E54" s="52"/>
      <c r="F54" s="52"/>
      <c r="G54" s="52" t="s">
        <v>265</v>
      </c>
      <c r="H54" s="52"/>
      <c r="I54" s="52"/>
      <c r="J54" s="52"/>
      <c r="K54" s="52"/>
      <c r="L54" s="135"/>
      <c r="M54" s="135"/>
      <c r="N54" s="270"/>
    </row>
    <row r="55" spans="2:14">
      <c r="B55" s="271"/>
      <c r="C55" s="134"/>
      <c r="D55" s="52"/>
      <c r="E55" s="52"/>
      <c r="F55" s="52"/>
      <c r="G55" s="52"/>
      <c r="H55" s="52"/>
      <c r="I55" s="52"/>
      <c r="J55" s="52"/>
      <c r="K55" s="52"/>
      <c r="L55" s="135"/>
      <c r="M55" s="135"/>
      <c r="N55" s="270"/>
    </row>
    <row r="56" spans="2:14">
      <c r="B56" s="271"/>
      <c r="C56" s="134">
        <v>6</v>
      </c>
      <c r="D56" s="52"/>
      <c r="E56" s="301">
        <v>3</v>
      </c>
      <c r="F56" s="302" t="s">
        <v>152</v>
      </c>
      <c r="G56" s="303"/>
      <c r="H56" s="52"/>
      <c r="I56" s="52"/>
      <c r="J56" s="52"/>
      <c r="K56" s="52"/>
      <c r="L56" s="135"/>
      <c r="M56" s="135"/>
      <c r="N56" s="270"/>
    </row>
    <row r="57" spans="2:14">
      <c r="B57" s="271"/>
      <c r="C57" s="134"/>
      <c r="D57" s="52"/>
      <c r="E57" s="304"/>
      <c r="F57" s="305"/>
      <c r="G57" s="303"/>
      <c r="H57" s="52"/>
      <c r="I57" s="52"/>
      <c r="J57" s="52"/>
      <c r="K57" s="52"/>
      <c r="L57" s="135"/>
      <c r="M57" s="135"/>
      <c r="N57" s="270"/>
    </row>
    <row r="58" spans="2:14" s="310" customFormat="1">
      <c r="B58" s="271"/>
      <c r="C58" s="134">
        <v>7</v>
      </c>
      <c r="D58" s="52"/>
      <c r="E58" s="130" t="s">
        <v>103</v>
      </c>
      <c r="F58" s="306" t="s">
        <v>266</v>
      </c>
      <c r="G58" s="307"/>
      <c r="H58" s="307"/>
      <c r="I58" s="307"/>
      <c r="J58" s="307"/>
      <c r="K58" s="307"/>
      <c r="L58" s="308"/>
      <c r="M58" s="308"/>
      <c r="N58" s="309"/>
    </row>
    <row r="59" spans="2:14" s="310" customFormat="1">
      <c r="B59" s="311"/>
      <c r="C59" s="312"/>
      <c r="D59" s="307"/>
      <c r="E59" s="307"/>
      <c r="F59" s="566"/>
      <c r="G59" s="566"/>
      <c r="H59" s="307"/>
      <c r="I59" s="312"/>
      <c r="J59" s="307"/>
      <c r="K59" s="312"/>
      <c r="L59" s="308"/>
      <c r="M59" s="308"/>
      <c r="N59" s="309"/>
    </row>
    <row r="60" spans="2:14">
      <c r="B60" s="311"/>
      <c r="C60" s="312"/>
      <c r="D60" s="307"/>
      <c r="E60" s="307"/>
      <c r="F60" s="313" t="s">
        <v>346</v>
      </c>
      <c r="G60" s="313" t="s">
        <v>303</v>
      </c>
      <c r="H60" s="313" t="s">
        <v>302</v>
      </c>
      <c r="I60" s="567" t="s">
        <v>301</v>
      </c>
      <c r="J60" s="568"/>
      <c r="K60" s="569"/>
      <c r="L60" s="316" t="s">
        <v>300</v>
      </c>
      <c r="M60" s="135"/>
      <c r="N60" s="270"/>
    </row>
    <row r="61" spans="2:14">
      <c r="B61" s="271"/>
      <c r="C61" s="134"/>
      <c r="D61" s="52"/>
      <c r="E61" s="52"/>
      <c r="F61" s="317">
        <v>2006</v>
      </c>
      <c r="G61" s="317"/>
      <c r="H61" s="317"/>
      <c r="I61" s="314" t="s">
        <v>104</v>
      </c>
      <c r="J61" s="318"/>
      <c r="K61" s="315"/>
      <c r="L61" s="319">
        <v>49982935.799999997</v>
      </c>
      <c r="M61" s="135"/>
      <c r="N61" s="270"/>
    </row>
    <row r="62" spans="2:14">
      <c r="B62" s="271"/>
      <c r="C62" s="134"/>
      <c r="D62" s="52"/>
      <c r="E62" s="52"/>
      <c r="F62" s="317">
        <v>2007</v>
      </c>
      <c r="G62" s="317"/>
      <c r="H62" s="317"/>
      <c r="I62" s="314" t="s">
        <v>104</v>
      </c>
      <c r="J62" s="318"/>
      <c r="K62" s="315"/>
      <c r="L62" s="319">
        <v>3696054</v>
      </c>
      <c r="M62" s="135"/>
      <c r="N62" s="270"/>
    </row>
    <row r="63" spans="2:14">
      <c r="B63" s="271"/>
      <c r="C63" s="134"/>
      <c r="D63" s="52"/>
      <c r="E63" s="52"/>
      <c r="F63" s="317">
        <v>2008</v>
      </c>
      <c r="G63" s="317"/>
      <c r="H63" s="317"/>
      <c r="I63" s="314" t="s">
        <v>104</v>
      </c>
      <c r="J63" s="318"/>
      <c r="K63" s="315"/>
      <c r="L63" s="319">
        <v>127943505.00000004</v>
      </c>
      <c r="M63" s="135"/>
      <c r="N63" s="270"/>
    </row>
    <row r="64" spans="2:14">
      <c r="B64" s="271"/>
      <c r="C64" s="134"/>
      <c r="D64" s="52"/>
      <c r="E64" s="52"/>
      <c r="F64" s="317">
        <v>2009</v>
      </c>
      <c r="G64" s="317"/>
      <c r="H64" s="317"/>
      <c r="I64" s="455" t="s">
        <v>104</v>
      </c>
      <c r="J64" s="318"/>
      <c r="K64" s="315"/>
      <c r="L64" s="319">
        <v>677714007.34399378</v>
      </c>
      <c r="M64" s="135"/>
      <c r="N64" s="270"/>
    </row>
    <row r="65" spans="2:14">
      <c r="B65" s="271"/>
      <c r="C65" s="134"/>
      <c r="D65" s="52"/>
      <c r="E65" s="52"/>
      <c r="F65" s="317"/>
      <c r="G65" s="317"/>
      <c r="H65" s="317"/>
      <c r="I65" s="320"/>
      <c r="J65" s="318"/>
      <c r="K65" s="315"/>
      <c r="L65" s="319"/>
      <c r="M65" s="135"/>
      <c r="N65" s="270"/>
    </row>
    <row r="66" spans="2:14" s="291" customFormat="1" ht="22.5" customHeight="1">
      <c r="B66" s="271"/>
      <c r="C66" s="134"/>
      <c r="D66" s="52"/>
      <c r="E66" s="52"/>
      <c r="F66" s="570" t="s">
        <v>299</v>
      </c>
      <c r="G66" s="571"/>
      <c r="H66" s="571"/>
      <c r="I66" s="571"/>
      <c r="J66" s="571"/>
      <c r="K66" s="572"/>
      <c r="L66" s="276">
        <f>SUM(L61:L65)</f>
        <v>859336502.14399385</v>
      </c>
      <c r="M66" s="289"/>
      <c r="N66" s="290"/>
    </row>
    <row r="67" spans="2:14" s="291" customFormat="1">
      <c r="B67" s="279"/>
      <c r="C67" s="280"/>
      <c r="D67" s="281"/>
      <c r="E67" s="281"/>
      <c r="F67" s="321"/>
      <c r="G67" s="281"/>
      <c r="H67" s="281"/>
      <c r="I67" s="280"/>
      <c r="J67" s="322"/>
      <c r="K67" s="280"/>
      <c r="L67" s="323"/>
      <c r="M67" s="289"/>
      <c r="N67" s="290"/>
    </row>
    <row r="68" spans="2:14" s="291" customFormat="1">
      <c r="B68" s="279"/>
      <c r="C68" s="490" t="s">
        <v>387</v>
      </c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290"/>
    </row>
    <row r="69" spans="2:14" s="291" customFormat="1">
      <c r="B69" s="324"/>
      <c r="C69" s="490" t="s">
        <v>388</v>
      </c>
      <c r="D69" s="489"/>
      <c r="E69" s="489"/>
      <c r="F69" s="489"/>
      <c r="G69" s="489"/>
      <c r="H69" s="489"/>
      <c r="I69" s="489"/>
      <c r="J69" s="489"/>
      <c r="K69" s="489"/>
      <c r="L69" s="489"/>
      <c r="M69" s="489"/>
      <c r="N69" s="290"/>
    </row>
    <row r="70" spans="2:14" s="291" customFormat="1" ht="13.5" thickBot="1">
      <c r="B70" s="325"/>
      <c r="C70" s="575">
        <v>2</v>
      </c>
      <c r="D70" s="575"/>
      <c r="E70" s="575"/>
      <c r="F70" s="575"/>
      <c r="G70" s="575"/>
      <c r="H70" s="575"/>
      <c r="I70" s="575"/>
      <c r="J70" s="575"/>
      <c r="K70" s="575"/>
      <c r="L70" s="575"/>
      <c r="M70" s="575"/>
      <c r="N70" s="326"/>
    </row>
    <row r="71" spans="2:14" s="310" customFormat="1">
      <c r="B71" s="327"/>
      <c r="C71" s="328">
        <v>8</v>
      </c>
      <c r="D71" s="329"/>
      <c r="E71" s="330" t="s">
        <v>103</v>
      </c>
      <c r="F71" s="331" t="s">
        <v>105</v>
      </c>
      <c r="G71" s="332"/>
      <c r="H71" s="332"/>
      <c r="I71" s="332"/>
      <c r="J71" s="332"/>
      <c r="K71" s="332"/>
      <c r="L71" s="333"/>
      <c r="M71" s="333"/>
      <c r="N71" s="334"/>
    </row>
    <row r="72" spans="2:14">
      <c r="B72" s="311"/>
      <c r="C72" s="312"/>
      <c r="D72" s="307"/>
      <c r="E72" s="307"/>
      <c r="F72" s="335" t="s">
        <v>389</v>
      </c>
      <c r="G72" s="52"/>
      <c r="H72" s="52"/>
      <c r="I72" s="52"/>
      <c r="J72" s="52"/>
      <c r="K72" s="52"/>
      <c r="L72" s="135"/>
      <c r="M72" s="135"/>
      <c r="N72" s="270"/>
    </row>
    <row r="73" spans="2:14">
      <c r="B73" s="271"/>
      <c r="C73" s="134"/>
      <c r="D73" s="52"/>
      <c r="E73" s="52"/>
      <c r="F73" s="335"/>
      <c r="G73" s="52"/>
      <c r="H73" s="52"/>
      <c r="I73" s="52"/>
      <c r="J73" s="52"/>
      <c r="K73" s="52"/>
      <c r="L73" s="135"/>
      <c r="M73" s="135"/>
      <c r="N73" s="270"/>
    </row>
    <row r="74" spans="2:14">
      <c r="B74" s="271"/>
      <c r="C74" s="134"/>
      <c r="D74" s="52"/>
      <c r="E74" s="52"/>
      <c r="F74" s="335"/>
      <c r="G74" s="52"/>
      <c r="H74" s="52"/>
      <c r="I74" s="52"/>
      <c r="J74" s="52"/>
      <c r="K74" s="52"/>
      <c r="L74" s="135"/>
      <c r="M74" s="135"/>
      <c r="N74" s="270"/>
    </row>
    <row r="75" spans="2:14" s="291" customFormat="1">
      <c r="B75" s="271"/>
      <c r="C75" s="134">
        <v>9</v>
      </c>
      <c r="D75" s="52"/>
      <c r="E75" s="130" t="s">
        <v>103</v>
      </c>
      <c r="F75" s="306" t="s">
        <v>106</v>
      </c>
      <c r="G75" s="307"/>
      <c r="H75" s="565"/>
      <c r="I75" s="565"/>
      <c r="J75" s="307"/>
      <c r="K75" s="307"/>
      <c r="L75" s="336">
        <v>407800</v>
      </c>
      <c r="M75" s="289"/>
      <c r="N75" s="290"/>
    </row>
    <row r="76" spans="2:14" s="291" customFormat="1">
      <c r="B76" s="279"/>
      <c r="C76" s="280"/>
      <c r="D76" s="281"/>
      <c r="E76" s="281"/>
      <c r="F76" s="281"/>
      <c r="G76" s="281" t="s">
        <v>267</v>
      </c>
      <c r="H76" s="281"/>
      <c r="I76" s="281"/>
      <c r="J76" s="281"/>
      <c r="K76" s="280" t="s">
        <v>101</v>
      </c>
      <c r="L76" s="289">
        <v>4784183</v>
      </c>
      <c r="M76" s="289"/>
      <c r="N76" s="290"/>
    </row>
    <row r="77" spans="2:14" s="291" customFormat="1">
      <c r="B77" s="279"/>
      <c r="C77" s="280"/>
      <c r="D77" s="281"/>
      <c r="E77" s="281"/>
      <c r="F77" s="281"/>
      <c r="G77" s="281" t="s">
        <v>268</v>
      </c>
      <c r="H77" s="281"/>
      <c r="I77" s="281"/>
      <c r="J77" s="281"/>
      <c r="K77" s="280" t="s">
        <v>101</v>
      </c>
      <c r="L77" s="337">
        <v>5191983.4618400102</v>
      </c>
      <c r="M77" s="289"/>
      <c r="N77" s="290"/>
    </row>
    <row r="78" spans="2:14" s="25" customFormat="1">
      <c r="B78" s="338"/>
      <c r="C78" s="339"/>
      <c r="D78" s="23"/>
      <c r="E78" s="23"/>
      <c r="F78" s="23"/>
      <c r="G78" s="23" t="s">
        <v>269</v>
      </c>
      <c r="H78" s="23"/>
      <c r="I78" s="23"/>
      <c r="J78" s="23"/>
      <c r="K78" s="134" t="s">
        <v>101</v>
      </c>
      <c r="L78" s="340">
        <f>L76-L77</f>
        <v>-407800.46184001025</v>
      </c>
      <c r="M78" s="341"/>
      <c r="N78" s="342"/>
    </row>
    <row r="79" spans="2:14" s="25" customFormat="1">
      <c r="B79" s="338"/>
      <c r="C79" s="339"/>
      <c r="D79" s="23"/>
      <c r="E79" s="23"/>
      <c r="F79" s="23"/>
      <c r="G79" s="23" t="s">
        <v>270</v>
      </c>
      <c r="H79" s="23"/>
      <c r="I79" s="23"/>
      <c r="J79" s="23"/>
      <c r="K79" s="134" t="s">
        <v>101</v>
      </c>
      <c r="L79" s="340">
        <v>0</v>
      </c>
      <c r="M79" s="341"/>
      <c r="N79" s="342"/>
    </row>
    <row r="80" spans="2:14" s="25" customFormat="1">
      <c r="B80" s="338"/>
      <c r="C80" s="339"/>
      <c r="D80" s="23"/>
      <c r="E80" s="23"/>
      <c r="F80" s="23"/>
      <c r="G80" s="23" t="s">
        <v>271</v>
      </c>
      <c r="H80" s="23"/>
      <c r="I80" s="23"/>
      <c r="J80" s="23"/>
      <c r="K80" s="134" t="s">
        <v>101</v>
      </c>
      <c r="L80" s="340">
        <v>0</v>
      </c>
      <c r="M80" s="341"/>
      <c r="N80" s="342"/>
    </row>
    <row r="81" spans="2:14" s="25" customFormat="1">
      <c r="B81" s="338"/>
      <c r="C81" s="339">
        <v>10</v>
      </c>
      <c r="D81" s="23"/>
      <c r="E81" s="130" t="s">
        <v>103</v>
      </c>
      <c r="F81" s="306" t="s">
        <v>107</v>
      </c>
      <c r="G81" s="23"/>
      <c r="H81" s="23"/>
      <c r="I81" s="23"/>
      <c r="J81" s="23"/>
      <c r="K81" s="23"/>
      <c r="L81" s="341"/>
      <c r="M81" s="341"/>
      <c r="N81" s="342"/>
    </row>
    <row r="82" spans="2:14" s="25" customFormat="1">
      <c r="B82" s="338"/>
      <c r="C82" s="339"/>
      <c r="D82" s="23"/>
      <c r="E82" s="23"/>
      <c r="F82" s="23"/>
      <c r="G82" s="23" t="s">
        <v>272</v>
      </c>
      <c r="H82" s="23"/>
      <c r="I82" s="23"/>
      <c r="J82" s="23"/>
      <c r="K82" s="134" t="s">
        <v>101</v>
      </c>
      <c r="L82" s="135">
        <v>0</v>
      </c>
      <c r="M82" s="341"/>
      <c r="N82" s="342"/>
    </row>
    <row r="83" spans="2:14" s="25" customFormat="1">
      <c r="B83" s="338"/>
      <c r="C83" s="339"/>
      <c r="D83" s="23"/>
      <c r="E83" s="23"/>
      <c r="F83" s="23"/>
      <c r="G83" s="23" t="s">
        <v>273</v>
      </c>
      <c r="H83" s="23"/>
      <c r="I83" s="23"/>
      <c r="J83" s="23"/>
      <c r="K83" s="134" t="s">
        <v>101</v>
      </c>
      <c r="L83" s="340">
        <v>223735236.84266791</v>
      </c>
      <c r="M83" s="341"/>
      <c r="N83" s="342"/>
    </row>
    <row r="84" spans="2:14" s="25" customFormat="1">
      <c r="B84" s="338"/>
      <c r="C84" s="339"/>
      <c r="D84" s="23"/>
      <c r="E84" s="23"/>
      <c r="F84" s="23"/>
      <c r="G84" s="343" t="s">
        <v>304</v>
      </c>
      <c r="H84" s="23"/>
      <c r="I84" s="23"/>
      <c r="J84" s="23"/>
      <c r="K84" s="134" t="s">
        <v>101</v>
      </c>
      <c r="L84" s="340">
        <v>5779908</v>
      </c>
      <c r="M84" s="341"/>
      <c r="N84" s="342"/>
    </row>
    <row r="85" spans="2:14" s="25" customFormat="1">
      <c r="B85" s="338"/>
      <c r="C85" s="339"/>
      <c r="D85" s="23"/>
      <c r="E85" s="23"/>
      <c r="F85" s="23"/>
      <c r="G85" s="343" t="s">
        <v>274</v>
      </c>
      <c r="H85" s="23"/>
      <c r="I85" s="23"/>
      <c r="J85" s="23"/>
      <c r="K85" s="134" t="s">
        <v>101</v>
      </c>
      <c r="L85" s="340">
        <v>229808664</v>
      </c>
      <c r="M85" s="341"/>
      <c r="N85" s="342"/>
    </row>
    <row r="86" spans="2:14" s="25" customFormat="1">
      <c r="B86" s="338"/>
      <c r="C86" s="339"/>
      <c r="D86" s="23"/>
      <c r="E86" s="23"/>
      <c r="F86" s="23"/>
      <c r="G86" s="23" t="s">
        <v>275</v>
      </c>
      <c r="H86" s="23"/>
      <c r="I86" s="23"/>
      <c r="J86" s="23"/>
      <c r="K86" s="134" t="s">
        <v>101</v>
      </c>
      <c r="L86" s="344">
        <v>-293619.15733209252</v>
      </c>
      <c r="M86" s="341"/>
      <c r="N86" s="342"/>
    </row>
    <row r="87" spans="2:14" s="25" customFormat="1">
      <c r="B87" s="338"/>
      <c r="C87" s="339"/>
      <c r="D87" s="23"/>
      <c r="E87" s="23"/>
      <c r="F87" s="345"/>
      <c r="G87" s="345"/>
      <c r="H87" s="345"/>
      <c r="I87" s="345"/>
      <c r="J87" s="345"/>
      <c r="K87" s="339"/>
      <c r="L87" s="336"/>
      <c r="M87" s="341"/>
      <c r="N87" s="342"/>
    </row>
    <row r="88" spans="2:14">
      <c r="B88" s="338"/>
      <c r="C88" s="134"/>
      <c r="D88" s="52"/>
      <c r="E88" s="52"/>
      <c r="F88" s="346"/>
      <c r="G88" s="346"/>
      <c r="H88" s="347"/>
      <c r="I88" s="347"/>
      <c r="J88" s="52"/>
      <c r="K88" s="134"/>
      <c r="L88" s="348"/>
      <c r="M88" s="341"/>
      <c r="N88" s="342"/>
    </row>
    <row r="89" spans="2:14">
      <c r="B89" s="338"/>
      <c r="C89" s="134">
        <v>14</v>
      </c>
      <c r="D89" s="52"/>
      <c r="E89" s="240">
        <v>4</v>
      </c>
      <c r="F89" s="349" t="s">
        <v>11</v>
      </c>
      <c r="G89" s="350"/>
      <c r="H89" s="351"/>
      <c r="I89" s="351"/>
      <c r="J89" s="114"/>
      <c r="K89" s="112"/>
      <c r="L89" s="115"/>
      <c r="M89" s="341"/>
      <c r="N89" s="342"/>
    </row>
    <row r="90" spans="2:14">
      <c r="B90" s="338"/>
      <c r="C90" s="134"/>
      <c r="D90" s="52"/>
      <c r="E90" s="240"/>
      <c r="F90" s="114"/>
      <c r="G90" s="305" t="s">
        <v>347</v>
      </c>
      <c r="H90" s="52"/>
      <c r="I90" s="347"/>
      <c r="J90" s="52"/>
      <c r="K90" s="134"/>
      <c r="L90" s="135"/>
      <c r="M90" s="341"/>
      <c r="N90" s="342"/>
    </row>
    <row r="91" spans="2:14">
      <c r="B91" s="338"/>
      <c r="C91" s="134"/>
      <c r="D91" s="52"/>
      <c r="E91" s="240"/>
      <c r="F91" s="114"/>
      <c r="G91" s="305" t="s">
        <v>348</v>
      </c>
      <c r="H91" s="52"/>
      <c r="I91" s="347"/>
      <c r="J91" s="52"/>
      <c r="K91" s="134"/>
      <c r="L91" s="135"/>
      <c r="M91" s="341"/>
      <c r="N91" s="342"/>
    </row>
    <row r="92" spans="2:14">
      <c r="B92" s="338"/>
      <c r="C92" s="134"/>
      <c r="D92" s="52"/>
      <c r="E92" s="240"/>
      <c r="F92" s="114"/>
      <c r="G92" s="305" t="s">
        <v>349</v>
      </c>
      <c r="H92" s="52"/>
      <c r="I92" s="347"/>
      <c r="J92" s="52"/>
      <c r="K92" s="134"/>
      <c r="L92" s="135"/>
      <c r="M92" s="341"/>
      <c r="N92" s="342"/>
    </row>
    <row r="93" spans="2:14">
      <c r="B93" s="338"/>
      <c r="C93" s="134"/>
      <c r="D93" s="52"/>
      <c r="E93" s="240"/>
      <c r="F93" s="114"/>
      <c r="G93" s="305" t="s">
        <v>350</v>
      </c>
      <c r="H93" s="52"/>
      <c r="I93" s="347"/>
      <c r="J93" s="52"/>
      <c r="K93" s="134"/>
      <c r="L93" s="336"/>
      <c r="M93" s="341"/>
      <c r="N93" s="342"/>
    </row>
    <row r="94" spans="2:14">
      <c r="B94" s="338"/>
      <c r="C94" s="134"/>
      <c r="D94" s="52"/>
      <c r="E94" s="304"/>
      <c r="F94" s="305"/>
      <c r="G94" s="303"/>
      <c r="H94" s="52"/>
      <c r="I94" s="52"/>
      <c r="J94" s="52"/>
      <c r="K94" s="134"/>
      <c r="L94" s="135"/>
      <c r="M94" s="341"/>
      <c r="N94" s="342"/>
    </row>
    <row r="95" spans="2:14">
      <c r="B95" s="338"/>
      <c r="C95" s="134">
        <v>22</v>
      </c>
      <c r="D95" s="52"/>
      <c r="E95" s="240">
        <v>5</v>
      </c>
      <c r="F95" s="349" t="s">
        <v>153</v>
      </c>
      <c r="G95" s="105"/>
      <c r="H95" s="114"/>
      <c r="I95" s="114"/>
      <c r="J95" s="114"/>
      <c r="K95" s="112"/>
      <c r="L95" s="449" t="s">
        <v>352</v>
      </c>
      <c r="M95" s="341"/>
      <c r="N95" s="342"/>
    </row>
    <row r="96" spans="2:14">
      <c r="B96" s="338"/>
      <c r="C96" s="134"/>
      <c r="D96" s="52"/>
      <c r="E96" s="52"/>
      <c r="F96" s="52"/>
      <c r="G96" s="52"/>
      <c r="H96" s="52"/>
      <c r="I96" s="52"/>
      <c r="J96" s="52"/>
      <c r="K96" s="134"/>
      <c r="L96" s="389"/>
      <c r="M96" s="341"/>
      <c r="N96" s="342"/>
    </row>
    <row r="97" spans="2:14">
      <c r="B97" s="338"/>
      <c r="C97" s="134">
        <v>23</v>
      </c>
      <c r="D97" s="52"/>
      <c r="E97" s="240">
        <v>6</v>
      </c>
      <c r="F97" s="349" t="s">
        <v>154</v>
      </c>
      <c r="G97" s="105"/>
      <c r="H97" s="114"/>
      <c r="I97" s="114"/>
      <c r="J97" s="114"/>
      <c r="K97" s="112"/>
      <c r="L97" s="449" t="s">
        <v>352</v>
      </c>
      <c r="M97" s="341"/>
      <c r="N97" s="342"/>
    </row>
    <row r="98" spans="2:14">
      <c r="B98" s="338"/>
      <c r="C98" s="134"/>
      <c r="D98" s="52"/>
      <c r="E98" s="52"/>
      <c r="F98" s="52"/>
      <c r="G98" s="52"/>
      <c r="H98" s="52"/>
      <c r="I98" s="52"/>
      <c r="J98" s="52"/>
      <c r="K98" s="134"/>
      <c r="L98" s="389"/>
      <c r="M98" s="341"/>
      <c r="N98" s="342"/>
    </row>
    <row r="99" spans="2:14">
      <c r="B99" s="338"/>
      <c r="C99" s="134">
        <v>24</v>
      </c>
      <c r="D99" s="52"/>
      <c r="E99" s="240">
        <v>7</v>
      </c>
      <c r="F99" s="349" t="s">
        <v>16</v>
      </c>
      <c r="G99" s="105"/>
      <c r="H99" s="114"/>
      <c r="I99" s="114"/>
      <c r="J99" s="114"/>
      <c r="K99" s="112"/>
      <c r="L99" s="449" t="s">
        <v>352</v>
      </c>
      <c r="M99" s="341"/>
      <c r="N99" s="342"/>
    </row>
    <row r="100" spans="2:14">
      <c r="B100" s="338"/>
      <c r="C100" s="134"/>
      <c r="D100" s="52"/>
      <c r="E100" s="52"/>
      <c r="F100" s="52"/>
      <c r="G100" s="52"/>
      <c r="H100" s="52"/>
      <c r="I100" s="134"/>
      <c r="J100" s="52"/>
      <c r="K100" s="134"/>
      <c r="L100" s="389"/>
      <c r="M100" s="341"/>
      <c r="N100" s="342"/>
    </row>
    <row r="101" spans="2:14">
      <c r="B101" s="338"/>
      <c r="C101" s="134"/>
      <c r="D101" s="52"/>
      <c r="E101" s="52"/>
      <c r="F101" s="131"/>
      <c r="G101" s="52"/>
      <c r="H101" s="52"/>
      <c r="I101" s="134"/>
      <c r="J101" s="52"/>
      <c r="K101" s="134"/>
      <c r="L101" s="389"/>
      <c r="M101" s="341"/>
      <c r="N101" s="342"/>
    </row>
    <row r="102" spans="2:14">
      <c r="B102" s="338"/>
      <c r="C102" s="134">
        <v>27</v>
      </c>
      <c r="D102" s="52"/>
      <c r="E102" s="345" t="s">
        <v>4</v>
      </c>
      <c r="F102" s="345" t="s">
        <v>276</v>
      </c>
      <c r="G102" s="281"/>
      <c r="H102" s="281"/>
      <c r="I102" s="280"/>
      <c r="J102" s="281"/>
      <c r="K102" s="280"/>
      <c r="L102" s="450"/>
      <c r="M102" s="341"/>
      <c r="N102" s="342"/>
    </row>
    <row r="103" spans="2:14">
      <c r="B103" s="338"/>
      <c r="C103" s="134"/>
      <c r="D103" s="52"/>
      <c r="E103" s="52"/>
      <c r="F103" s="346"/>
      <c r="G103" s="346"/>
      <c r="H103" s="52"/>
      <c r="I103" s="134"/>
      <c r="J103" s="52"/>
      <c r="K103" s="134"/>
      <c r="L103" s="389"/>
      <c r="M103" s="341"/>
      <c r="N103" s="342"/>
    </row>
    <row r="104" spans="2:14">
      <c r="B104" s="338"/>
      <c r="C104" s="134">
        <v>28</v>
      </c>
      <c r="D104" s="52"/>
      <c r="E104" s="345">
        <v>1</v>
      </c>
      <c r="F104" s="352" t="s">
        <v>18</v>
      </c>
      <c r="G104" s="281"/>
      <c r="H104" s="281"/>
      <c r="I104" s="280"/>
      <c r="J104" s="281"/>
      <c r="K104" s="280"/>
      <c r="L104" s="450" t="s">
        <v>352</v>
      </c>
      <c r="M104" s="341"/>
      <c r="N104" s="342"/>
    </row>
    <row r="105" spans="2:14">
      <c r="B105" s="338"/>
      <c r="C105" s="134"/>
      <c r="D105" s="52"/>
      <c r="E105" s="345"/>
      <c r="F105" s="352"/>
      <c r="G105" s="281"/>
      <c r="H105" s="281"/>
      <c r="I105" s="280"/>
      <c r="J105" s="281"/>
      <c r="K105" s="280"/>
      <c r="L105" s="450"/>
      <c r="M105" s="341"/>
      <c r="N105" s="342"/>
    </row>
    <row r="106" spans="2:14">
      <c r="B106" s="338"/>
      <c r="C106" s="134">
        <v>29</v>
      </c>
      <c r="D106" s="52"/>
      <c r="E106" s="345">
        <v>2</v>
      </c>
      <c r="F106" s="345" t="s">
        <v>19</v>
      </c>
      <c r="G106" s="281"/>
      <c r="H106" s="281"/>
      <c r="I106" s="281"/>
      <c r="J106" s="281"/>
      <c r="K106" s="280"/>
      <c r="L106" s="450"/>
      <c r="M106" s="341"/>
      <c r="N106" s="342"/>
    </row>
    <row r="107" spans="2:14">
      <c r="B107" s="338"/>
      <c r="C107" s="134"/>
      <c r="D107" s="52"/>
      <c r="E107" s="52"/>
      <c r="F107" s="52"/>
      <c r="G107" s="52"/>
      <c r="H107" s="52"/>
      <c r="I107" s="52"/>
      <c r="J107" s="52"/>
      <c r="K107" s="52"/>
      <c r="L107" s="389"/>
      <c r="M107" s="341"/>
      <c r="N107" s="342"/>
    </row>
    <row r="108" spans="2:14">
      <c r="B108" s="338"/>
      <c r="C108" s="134"/>
      <c r="D108" s="52"/>
      <c r="E108" s="52"/>
      <c r="F108" s="52"/>
      <c r="G108" s="52" t="s">
        <v>277</v>
      </c>
      <c r="H108" s="52"/>
      <c r="I108" s="52"/>
      <c r="J108" s="52"/>
      <c r="K108" s="52"/>
      <c r="L108" s="135"/>
      <c r="M108" s="341"/>
      <c r="N108" s="342"/>
    </row>
    <row r="109" spans="2:14">
      <c r="B109" s="338"/>
      <c r="C109" s="134"/>
      <c r="D109" s="52"/>
      <c r="E109" s="547" t="s">
        <v>2</v>
      </c>
      <c r="F109" s="547" t="s">
        <v>182</v>
      </c>
      <c r="G109" s="544" t="s">
        <v>278</v>
      </c>
      <c r="H109" s="548"/>
      <c r="I109" s="545"/>
      <c r="J109" s="544" t="s">
        <v>279</v>
      </c>
      <c r="K109" s="548"/>
      <c r="L109" s="545"/>
      <c r="M109" s="341"/>
      <c r="N109" s="342"/>
    </row>
    <row r="110" spans="2:14">
      <c r="B110" s="338"/>
      <c r="C110" s="134"/>
      <c r="D110" s="52"/>
      <c r="E110" s="547"/>
      <c r="F110" s="547"/>
      <c r="G110" s="266" t="s">
        <v>280</v>
      </c>
      <c r="H110" s="266" t="s">
        <v>192</v>
      </c>
      <c r="I110" s="266" t="s">
        <v>281</v>
      </c>
      <c r="J110" s="266" t="s">
        <v>280</v>
      </c>
      <c r="K110" s="266" t="s">
        <v>192</v>
      </c>
      <c r="L110" s="316" t="s">
        <v>281</v>
      </c>
      <c r="M110" s="341"/>
      <c r="N110" s="342"/>
    </row>
    <row r="111" spans="2:14">
      <c r="B111" s="338"/>
      <c r="C111" s="134">
        <v>30</v>
      </c>
      <c r="D111" s="52"/>
      <c r="E111" s="272"/>
      <c r="F111" s="52" t="s">
        <v>24</v>
      </c>
      <c r="G111" s="269"/>
      <c r="H111" s="269"/>
      <c r="I111" s="269">
        <f>G111-H111</f>
        <v>0</v>
      </c>
      <c r="J111" s="269"/>
      <c r="K111" s="269"/>
      <c r="L111" s="269">
        <f>J111-K111</f>
        <v>0</v>
      </c>
      <c r="M111" s="341"/>
      <c r="N111" s="342"/>
    </row>
    <row r="112" spans="2:14">
      <c r="B112" s="338"/>
      <c r="C112" s="134">
        <v>31</v>
      </c>
      <c r="D112" s="52"/>
      <c r="E112" s="272"/>
      <c r="F112" s="272" t="s">
        <v>5</v>
      </c>
      <c r="G112" s="354">
        <v>2000000</v>
      </c>
      <c r="H112" s="269">
        <v>1110000</v>
      </c>
      <c r="I112" s="269">
        <f>G112-H112</f>
        <v>890000</v>
      </c>
      <c r="J112" s="354">
        <v>2000000</v>
      </c>
      <c r="K112" s="269">
        <v>1010000</v>
      </c>
      <c r="L112" s="269">
        <f>J112-K112</f>
        <v>990000</v>
      </c>
      <c r="M112" s="341"/>
      <c r="N112" s="342"/>
    </row>
    <row r="113" spans="2:14">
      <c r="B113" s="338"/>
      <c r="C113" s="134">
        <v>32</v>
      </c>
      <c r="D113" s="52"/>
      <c r="E113" s="272"/>
      <c r="F113" s="272" t="s">
        <v>282</v>
      </c>
      <c r="G113" s="269">
        <v>14584700</v>
      </c>
      <c r="H113" s="269">
        <v>4646600</v>
      </c>
      <c r="I113" s="269">
        <f>G113-H113</f>
        <v>9938100</v>
      </c>
      <c r="J113" s="269">
        <v>15264700</v>
      </c>
      <c r="K113" s="269">
        <v>3029600</v>
      </c>
      <c r="L113" s="269">
        <f>J113-K113</f>
        <v>12235100</v>
      </c>
      <c r="M113" s="341"/>
      <c r="N113" s="342"/>
    </row>
    <row r="114" spans="2:14">
      <c r="B114" s="338"/>
      <c r="C114" s="134">
        <v>33</v>
      </c>
      <c r="D114" s="52"/>
      <c r="E114" s="272"/>
      <c r="F114" s="272" t="s">
        <v>338</v>
      </c>
      <c r="G114" s="269">
        <v>181011220</v>
      </c>
      <c r="H114" s="269">
        <v>23896420</v>
      </c>
      <c r="I114" s="269">
        <f>G114-H114</f>
        <v>157114800</v>
      </c>
      <c r="J114" s="269">
        <v>116252220</v>
      </c>
      <c r="K114" s="269">
        <v>17408020</v>
      </c>
      <c r="L114" s="269">
        <f>J114-K114</f>
        <v>98844200</v>
      </c>
      <c r="M114" s="341"/>
      <c r="N114" s="342"/>
    </row>
    <row r="115" spans="2:14">
      <c r="B115" s="338"/>
      <c r="C115" s="134">
        <v>34</v>
      </c>
      <c r="D115" s="52"/>
      <c r="E115" s="272"/>
      <c r="F115" s="272" t="s">
        <v>283</v>
      </c>
      <c r="G115" s="269">
        <v>134000</v>
      </c>
      <c r="H115" s="269">
        <v>95000</v>
      </c>
      <c r="I115" s="269">
        <f>G115-H115</f>
        <v>39000</v>
      </c>
      <c r="J115" s="269">
        <v>134000</v>
      </c>
      <c r="K115" s="269">
        <v>83000</v>
      </c>
      <c r="L115" s="269">
        <f>J115-K115</f>
        <v>51000</v>
      </c>
      <c r="M115" s="341"/>
      <c r="N115" s="342"/>
    </row>
    <row r="116" spans="2:14" s="76" customFormat="1" ht="23.25" customHeight="1">
      <c r="B116" s="355"/>
      <c r="C116" s="130"/>
      <c r="D116" s="131"/>
      <c r="E116" s="275"/>
      <c r="F116" s="275" t="s">
        <v>143</v>
      </c>
      <c r="G116" s="356">
        <f t="shared" ref="G116:L116" si="0">SUM(G111:G115)</f>
        <v>197729920</v>
      </c>
      <c r="H116" s="356">
        <f t="shared" si="0"/>
        <v>29748020</v>
      </c>
      <c r="I116" s="356">
        <f t="shared" si="0"/>
        <v>167981900</v>
      </c>
      <c r="J116" s="356">
        <f t="shared" si="0"/>
        <v>133650920</v>
      </c>
      <c r="K116" s="356">
        <f t="shared" si="0"/>
        <v>21530620</v>
      </c>
      <c r="L116" s="356">
        <f t="shared" si="0"/>
        <v>112120300</v>
      </c>
      <c r="M116" s="357"/>
      <c r="N116" s="358"/>
    </row>
    <row r="117" spans="2:14">
      <c r="B117" s="338"/>
      <c r="C117" s="339"/>
      <c r="D117" s="23"/>
      <c r="E117" s="359"/>
      <c r="F117" s="359" t="s">
        <v>305</v>
      </c>
      <c r="G117" s="360"/>
      <c r="H117" s="360"/>
      <c r="I117" s="360"/>
      <c r="J117" s="361">
        <f>G116-J116</f>
        <v>64079000</v>
      </c>
      <c r="K117" s="361">
        <f>H116-K116</f>
        <v>8217400</v>
      </c>
      <c r="L117" s="362"/>
      <c r="M117" s="341"/>
      <c r="N117" s="342"/>
    </row>
    <row r="118" spans="2:14">
      <c r="B118" s="338"/>
      <c r="C118" s="339"/>
      <c r="D118" s="23"/>
      <c r="E118" s="23"/>
      <c r="F118" s="345"/>
      <c r="G118" s="345"/>
      <c r="H118" s="345"/>
      <c r="I118" s="345"/>
      <c r="J118" s="345"/>
      <c r="K118" s="339"/>
      <c r="L118" s="336"/>
      <c r="M118" s="341"/>
      <c r="N118" s="342"/>
    </row>
    <row r="119" spans="2:14">
      <c r="B119" s="338"/>
      <c r="C119" s="339"/>
      <c r="D119" s="23"/>
      <c r="E119" s="23"/>
      <c r="F119" s="23" t="s">
        <v>306</v>
      </c>
      <c r="G119" s="345"/>
      <c r="H119" s="345"/>
      <c r="I119" s="345"/>
      <c r="J119" s="365" t="s">
        <v>305</v>
      </c>
      <c r="K119" s="365" t="s">
        <v>390</v>
      </c>
      <c r="L119" s="492" t="s">
        <v>188</v>
      </c>
      <c r="M119" s="341"/>
      <c r="N119" s="342"/>
    </row>
    <row r="120" spans="2:14">
      <c r="B120" s="338"/>
      <c r="C120" s="339"/>
      <c r="D120" s="23"/>
      <c r="E120" s="23"/>
      <c r="F120" s="52" t="s">
        <v>282</v>
      </c>
      <c r="G120" s="23"/>
      <c r="H120" s="345"/>
      <c r="I120" s="345"/>
      <c r="J120" s="363">
        <v>0</v>
      </c>
      <c r="K120" s="491">
        <v>680000</v>
      </c>
      <c r="L120" s="336">
        <f>J120-K120</f>
        <v>-680000</v>
      </c>
      <c r="M120" s="341"/>
      <c r="N120" s="342"/>
    </row>
    <row r="121" spans="2:14">
      <c r="B121" s="338"/>
      <c r="C121" s="339"/>
      <c r="D121" s="23"/>
      <c r="E121" s="23"/>
      <c r="F121" s="52" t="s">
        <v>338</v>
      </c>
      <c r="G121" s="23"/>
      <c r="H121" s="345"/>
      <c r="I121" s="345"/>
      <c r="J121" s="341">
        <v>78034000</v>
      </c>
      <c r="K121" s="491">
        <v>13275000</v>
      </c>
      <c r="L121" s="336">
        <f>J121-K121</f>
        <v>64759000</v>
      </c>
      <c r="M121" s="341"/>
      <c r="N121" s="342"/>
    </row>
    <row r="122" spans="2:14">
      <c r="B122" s="338"/>
      <c r="C122" s="339"/>
      <c r="D122" s="23"/>
      <c r="E122" s="23"/>
      <c r="F122" s="364"/>
      <c r="G122" s="555" t="s">
        <v>143</v>
      </c>
      <c r="H122" s="555"/>
      <c r="I122" s="345"/>
      <c r="J122" s="336">
        <f>SUM(J120:J121)</f>
        <v>78034000</v>
      </c>
      <c r="K122" s="336">
        <f>SUM(K120:K121)</f>
        <v>13955000</v>
      </c>
      <c r="L122" s="336">
        <f>J122-K122</f>
        <v>64079000</v>
      </c>
      <c r="M122" s="341"/>
      <c r="N122" s="342"/>
    </row>
    <row r="123" spans="2:14">
      <c r="B123" s="338"/>
      <c r="C123" s="339"/>
      <c r="D123" s="23"/>
      <c r="E123" s="23"/>
      <c r="F123" s="364"/>
      <c r="G123" s="339"/>
      <c r="H123" s="339"/>
      <c r="I123" s="345"/>
      <c r="J123" s="341"/>
      <c r="K123" s="339"/>
      <c r="L123" s="336"/>
      <c r="M123" s="341"/>
      <c r="N123" s="342"/>
    </row>
    <row r="124" spans="2:14">
      <c r="B124" s="338"/>
      <c r="C124" s="339"/>
      <c r="D124" s="23"/>
      <c r="E124" s="23"/>
      <c r="F124" s="345"/>
      <c r="G124" s="345"/>
      <c r="H124" s="345"/>
      <c r="I124" s="345"/>
      <c r="J124" s="345"/>
      <c r="K124" s="339"/>
      <c r="L124" s="336"/>
      <c r="M124" s="341"/>
      <c r="N124" s="342"/>
    </row>
    <row r="125" spans="2:14">
      <c r="B125" s="338"/>
      <c r="C125" s="134">
        <v>34</v>
      </c>
      <c r="D125" s="52"/>
      <c r="E125" s="345">
        <v>3</v>
      </c>
      <c r="F125" s="345" t="s">
        <v>20</v>
      </c>
      <c r="G125" s="281"/>
      <c r="H125" s="281"/>
      <c r="I125" s="281"/>
      <c r="J125" s="281"/>
      <c r="K125" s="281"/>
      <c r="L125" s="450" t="s">
        <v>352</v>
      </c>
      <c r="M125" s="341"/>
      <c r="N125" s="342"/>
    </row>
    <row r="126" spans="2:14">
      <c r="B126" s="338"/>
      <c r="C126" s="134"/>
      <c r="D126" s="52"/>
      <c r="E126" s="345"/>
      <c r="F126" s="345"/>
      <c r="G126" s="281"/>
      <c r="H126" s="281"/>
      <c r="I126" s="281"/>
      <c r="J126" s="281"/>
      <c r="K126" s="281"/>
      <c r="L126" s="390"/>
      <c r="M126" s="341"/>
      <c r="N126" s="342"/>
    </row>
    <row r="127" spans="2:14">
      <c r="B127" s="338"/>
      <c r="C127" s="134">
        <v>35</v>
      </c>
      <c r="D127" s="23"/>
      <c r="E127" s="345">
        <v>4</v>
      </c>
      <c r="F127" s="345" t="s">
        <v>21</v>
      </c>
      <c r="G127" s="23"/>
      <c r="H127" s="23"/>
      <c r="I127" s="23"/>
      <c r="J127" s="52"/>
      <c r="K127" s="23"/>
      <c r="L127" s="389" t="s">
        <v>352</v>
      </c>
      <c r="M127" s="341"/>
      <c r="N127" s="342"/>
    </row>
    <row r="128" spans="2:14">
      <c r="B128" s="338"/>
      <c r="C128" s="134"/>
      <c r="D128" s="23"/>
      <c r="E128" s="345"/>
      <c r="F128" s="345"/>
      <c r="G128" s="23"/>
      <c r="H128" s="23"/>
      <c r="I128" s="23"/>
      <c r="J128" s="52"/>
      <c r="K128" s="23"/>
      <c r="L128" s="390"/>
      <c r="M128" s="341"/>
      <c r="N128" s="342"/>
    </row>
    <row r="129" spans="2:14">
      <c r="B129" s="338"/>
      <c r="C129" s="134">
        <v>36</v>
      </c>
      <c r="D129" s="23"/>
      <c r="E129" s="345">
        <v>5</v>
      </c>
      <c r="F129" s="345" t="s">
        <v>22</v>
      </c>
      <c r="G129" s="23"/>
      <c r="H129" s="23"/>
      <c r="I129" s="23"/>
      <c r="J129" s="52"/>
      <c r="K129" s="23"/>
      <c r="L129" s="389" t="s">
        <v>352</v>
      </c>
      <c r="M129" s="341"/>
      <c r="N129" s="342"/>
    </row>
    <row r="130" spans="2:14">
      <c r="B130" s="338"/>
      <c r="C130" s="134"/>
      <c r="D130" s="23"/>
      <c r="E130" s="345"/>
      <c r="F130" s="345"/>
      <c r="G130" s="23"/>
      <c r="H130" s="23"/>
      <c r="I130" s="23"/>
      <c r="J130" s="52"/>
      <c r="K130" s="23"/>
      <c r="L130" s="390"/>
      <c r="M130" s="341"/>
      <c r="N130" s="342"/>
    </row>
    <row r="131" spans="2:14">
      <c r="B131" s="338"/>
      <c r="C131" s="134">
        <v>37</v>
      </c>
      <c r="D131" s="23"/>
      <c r="E131" s="345">
        <v>6</v>
      </c>
      <c r="F131" s="345" t="s">
        <v>23</v>
      </c>
      <c r="G131" s="23"/>
      <c r="H131" s="23"/>
      <c r="I131" s="23"/>
      <c r="J131" s="52"/>
      <c r="K131" s="23"/>
      <c r="L131" s="389" t="s">
        <v>352</v>
      </c>
      <c r="M131" s="341"/>
      <c r="N131" s="342"/>
    </row>
    <row r="132" spans="2:14">
      <c r="B132" s="338"/>
      <c r="C132" s="134"/>
      <c r="D132" s="23"/>
      <c r="E132" s="345"/>
      <c r="F132" s="345"/>
      <c r="G132" s="23"/>
      <c r="H132" s="23"/>
      <c r="I132" s="23"/>
      <c r="J132" s="52"/>
      <c r="K132" s="23"/>
      <c r="L132" s="390"/>
      <c r="M132" s="341"/>
      <c r="N132" s="342"/>
    </row>
    <row r="133" spans="2:14">
      <c r="B133" s="338"/>
      <c r="C133" s="339"/>
      <c r="D133" s="52"/>
      <c r="E133" s="365" t="s">
        <v>3</v>
      </c>
      <c r="F133" s="241" t="s">
        <v>284</v>
      </c>
      <c r="G133" s="241"/>
      <c r="H133" s="351"/>
      <c r="I133" s="351"/>
      <c r="J133" s="23"/>
      <c r="K133" s="339"/>
      <c r="L133" s="390"/>
      <c r="M133" s="341"/>
      <c r="N133" s="342"/>
    </row>
    <row r="134" spans="2:14">
      <c r="B134" s="338"/>
      <c r="C134" s="339"/>
      <c r="D134" s="52"/>
      <c r="E134" s="365"/>
      <c r="F134" s="241"/>
      <c r="G134" s="241"/>
      <c r="H134" s="351"/>
      <c r="I134" s="351"/>
      <c r="J134" s="23"/>
      <c r="K134" s="339"/>
      <c r="L134" s="390"/>
      <c r="M134" s="341"/>
      <c r="N134" s="342"/>
    </row>
    <row r="135" spans="2:14">
      <c r="B135" s="338"/>
      <c r="C135" s="339">
        <v>40</v>
      </c>
      <c r="D135" s="52"/>
      <c r="E135" s="240">
        <v>1</v>
      </c>
      <c r="F135" s="349" t="s">
        <v>25</v>
      </c>
      <c r="G135" s="105"/>
      <c r="H135" s="366"/>
      <c r="I135" s="366"/>
      <c r="J135" s="114"/>
      <c r="K135" s="23"/>
      <c r="L135" s="389" t="s">
        <v>352</v>
      </c>
      <c r="M135" s="341"/>
      <c r="N135" s="342"/>
    </row>
    <row r="136" spans="2:14">
      <c r="B136" s="338"/>
      <c r="C136" s="339"/>
      <c r="D136" s="52"/>
      <c r="E136" s="240"/>
      <c r="F136" s="349"/>
      <c r="G136" s="105"/>
      <c r="H136" s="366"/>
      <c r="I136" s="366"/>
      <c r="J136" s="114"/>
      <c r="K136" s="23"/>
      <c r="L136" s="390"/>
      <c r="M136" s="341"/>
      <c r="N136" s="342"/>
    </row>
    <row r="137" spans="2:14">
      <c r="B137" s="271"/>
      <c r="C137" s="339">
        <v>41</v>
      </c>
      <c r="D137" s="52"/>
      <c r="E137" s="240">
        <v>2</v>
      </c>
      <c r="F137" s="349" t="s">
        <v>26</v>
      </c>
      <c r="G137" s="105"/>
      <c r="H137" s="114"/>
      <c r="I137" s="114"/>
      <c r="J137" s="114"/>
      <c r="K137" s="23"/>
      <c r="L137" s="389" t="s">
        <v>352</v>
      </c>
      <c r="M137" s="135"/>
      <c r="N137" s="270"/>
    </row>
    <row r="138" spans="2:14">
      <c r="B138" s="271"/>
      <c r="C138" s="339"/>
      <c r="D138" s="52"/>
      <c r="E138" s="240"/>
      <c r="F138" s="349"/>
      <c r="G138" s="105"/>
      <c r="H138" s="114"/>
      <c r="I138" s="114"/>
      <c r="J138" s="114"/>
      <c r="K138" s="23"/>
      <c r="L138" s="389"/>
      <c r="M138" s="135"/>
      <c r="N138" s="270"/>
    </row>
    <row r="139" spans="2:14">
      <c r="B139" s="271"/>
      <c r="C139" s="339">
        <v>42</v>
      </c>
      <c r="D139" s="52"/>
      <c r="E139" s="130" t="s">
        <v>103</v>
      </c>
      <c r="F139" s="306" t="s">
        <v>111</v>
      </c>
      <c r="G139" s="307"/>
      <c r="H139" s="307"/>
      <c r="I139" s="307"/>
      <c r="J139" s="307"/>
      <c r="K139" s="23"/>
      <c r="L139" s="389"/>
      <c r="M139" s="135"/>
      <c r="N139" s="270"/>
    </row>
    <row r="140" spans="2:14">
      <c r="B140" s="271"/>
      <c r="C140" s="339"/>
      <c r="D140" s="52"/>
      <c r="E140" s="130"/>
      <c r="F140" s="306"/>
      <c r="G140" s="307"/>
      <c r="H140" s="307"/>
      <c r="I140" s="307"/>
      <c r="J140" s="307"/>
      <c r="K140" s="23"/>
      <c r="L140" s="389"/>
      <c r="M140" s="135"/>
      <c r="N140" s="270"/>
    </row>
    <row r="141" spans="2:14">
      <c r="B141" s="271"/>
      <c r="C141" s="339"/>
      <c r="D141" s="52"/>
      <c r="E141" s="130"/>
      <c r="F141" s="306"/>
      <c r="G141" s="307"/>
      <c r="H141" s="307"/>
      <c r="I141" s="307"/>
      <c r="J141" s="307"/>
      <c r="K141" s="23"/>
      <c r="L141" s="389"/>
      <c r="M141" s="135"/>
      <c r="N141" s="270"/>
    </row>
    <row r="142" spans="2:14">
      <c r="B142" s="271"/>
      <c r="C142" s="339">
        <v>43</v>
      </c>
      <c r="D142" s="52"/>
      <c r="E142" s="130" t="s">
        <v>103</v>
      </c>
      <c r="F142" s="306" t="s">
        <v>157</v>
      </c>
      <c r="G142" s="307"/>
      <c r="H142" s="307"/>
      <c r="I142" s="307"/>
      <c r="J142" s="307"/>
      <c r="K142" s="23"/>
      <c r="L142" s="389"/>
      <c r="M142" s="135"/>
      <c r="N142" s="270"/>
    </row>
    <row r="143" spans="2:14">
      <c r="B143" s="271"/>
      <c r="C143" s="339"/>
      <c r="D143" s="52"/>
      <c r="E143" s="130"/>
      <c r="F143" s="306"/>
      <c r="G143" s="307"/>
      <c r="H143" s="307"/>
      <c r="I143" s="307"/>
      <c r="J143" s="307"/>
      <c r="K143" s="23"/>
      <c r="L143" s="135"/>
      <c r="M143" s="135"/>
      <c r="N143" s="270"/>
    </row>
    <row r="144" spans="2:14">
      <c r="B144" s="271"/>
      <c r="C144" s="339"/>
      <c r="D144" s="52"/>
      <c r="E144" s="130"/>
      <c r="F144" s="306"/>
      <c r="G144" s="307"/>
      <c r="H144" s="307"/>
      <c r="I144" s="307"/>
      <c r="J144" s="307"/>
      <c r="K144" s="23"/>
      <c r="L144" s="135"/>
      <c r="M144" s="135"/>
      <c r="N144" s="270"/>
    </row>
    <row r="145" spans="2:14">
      <c r="B145" s="271"/>
      <c r="C145" s="339">
        <v>44</v>
      </c>
      <c r="D145" s="52"/>
      <c r="E145" s="240">
        <v>3</v>
      </c>
      <c r="F145" s="349" t="s">
        <v>27</v>
      </c>
      <c r="G145" s="105"/>
      <c r="H145" s="114"/>
      <c r="I145" s="114"/>
      <c r="J145" s="114"/>
      <c r="K145" s="23"/>
      <c r="L145" s="135"/>
      <c r="M145" s="135"/>
      <c r="N145" s="270"/>
    </row>
    <row r="146" spans="2:14" ht="13.5" thickBot="1">
      <c r="B146" s="367"/>
      <c r="C146" s="368"/>
      <c r="D146" s="369"/>
      <c r="E146" s="370"/>
      <c r="F146" s="371"/>
      <c r="G146" s="372"/>
      <c r="H146" s="373"/>
      <c r="I146" s="373"/>
      <c r="J146" s="373"/>
      <c r="K146" s="374"/>
      <c r="L146" s="375"/>
      <c r="M146" s="375">
        <v>3</v>
      </c>
      <c r="N146" s="376"/>
    </row>
    <row r="147" spans="2:14">
      <c r="B147" s="377"/>
      <c r="C147" s="378"/>
      <c r="D147" s="379"/>
      <c r="E147" s="380"/>
      <c r="F147" s="381"/>
      <c r="G147" s="382"/>
      <c r="H147" s="383"/>
      <c r="I147" s="383"/>
      <c r="J147" s="383"/>
      <c r="K147" s="384"/>
      <c r="L147" s="385"/>
      <c r="M147" s="385"/>
      <c r="N147" s="386"/>
    </row>
    <row r="148" spans="2:14">
      <c r="B148" s="271"/>
      <c r="C148" s="339"/>
      <c r="D148" s="52"/>
      <c r="E148" s="240"/>
      <c r="F148" s="349"/>
      <c r="G148" s="105"/>
      <c r="H148" s="114"/>
      <c r="I148" s="114"/>
      <c r="J148" s="114"/>
      <c r="K148" s="23"/>
      <c r="L148" s="135"/>
      <c r="M148" s="135"/>
      <c r="N148" s="270"/>
    </row>
    <row r="149" spans="2:14">
      <c r="B149" s="271"/>
      <c r="C149" s="339">
        <v>45</v>
      </c>
      <c r="D149" s="52"/>
      <c r="E149" s="130" t="s">
        <v>103</v>
      </c>
      <c r="F149" s="306" t="s">
        <v>285</v>
      </c>
      <c r="G149" s="307"/>
      <c r="H149" s="307"/>
      <c r="I149" s="307"/>
      <c r="J149" s="307"/>
      <c r="K149" s="23"/>
      <c r="L149" s="135"/>
      <c r="M149" s="135"/>
      <c r="N149" s="270"/>
    </row>
    <row r="150" spans="2:14">
      <c r="B150" s="271"/>
      <c r="C150" s="339"/>
      <c r="D150" s="52"/>
      <c r="E150" s="130"/>
      <c r="F150" s="347"/>
      <c r="G150" s="347"/>
      <c r="H150" s="52"/>
      <c r="I150" s="134"/>
      <c r="J150" s="52"/>
      <c r="K150" s="134"/>
      <c r="L150" s="135"/>
      <c r="M150" s="135"/>
      <c r="N150" s="270"/>
    </row>
    <row r="151" spans="2:14">
      <c r="B151" s="271"/>
      <c r="C151" s="339"/>
      <c r="D151" s="52"/>
      <c r="E151" s="130"/>
      <c r="F151" s="266" t="s">
        <v>346</v>
      </c>
      <c r="G151" s="266" t="s">
        <v>303</v>
      </c>
      <c r="H151" s="266" t="s">
        <v>302</v>
      </c>
      <c r="I151" s="567" t="s">
        <v>307</v>
      </c>
      <c r="J151" s="568"/>
      <c r="K151" s="569"/>
      <c r="L151" s="316" t="s">
        <v>300</v>
      </c>
      <c r="M151" s="135"/>
      <c r="N151" s="270"/>
    </row>
    <row r="152" spans="2:14">
      <c r="B152" s="271"/>
      <c r="C152" s="339"/>
      <c r="D152" s="52"/>
      <c r="E152" s="130"/>
      <c r="F152" s="317">
        <v>2008</v>
      </c>
      <c r="G152" s="317"/>
      <c r="H152" s="317"/>
      <c r="I152" s="320" t="s">
        <v>307</v>
      </c>
      <c r="J152" s="387"/>
      <c r="K152" s="267"/>
      <c r="L152" s="269">
        <v>42408948.307999954</v>
      </c>
      <c r="M152" s="135"/>
      <c r="N152" s="270"/>
    </row>
    <row r="153" spans="2:14">
      <c r="B153" s="271"/>
      <c r="C153" s="339"/>
      <c r="D153" s="52"/>
      <c r="E153" s="130"/>
      <c r="F153" s="317">
        <v>2009</v>
      </c>
      <c r="G153" s="317"/>
      <c r="H153" s="317"/>
      <c r="I153" s="320" t="s">
        <v>307</v>
      </c>
      <c r="J153" s="387"/>
      <c r="K153" s="267"/>
      <c r="L153" s="269">
        <v>693236410.05959642</v>
      </c>
      <c r="M153" s="135"/>
      <c r="N153" s="270"/>
    </row>
    <row r="154" spans="2:14">
      <c r="B154" s="271"/>
      <c r="C154" s="339"/>
      <c r="D154" s="52"/>
      <c r="E154" s="130"/>
      <c r="F154" s="317"/>
      <c r="G154" s="317"/>
      <c r="H154" s="317"/>
      <c r="I154" s="320"/>
      <c r="J154" s="387"/>
      <c r="K154" s="267"/>
      <c r="L154" s="269"/>
      <c r="M154" s="135"/>
      <c r="N154" s="270"/>
    </row>
    <row r="155" spans="2:14" s="278" customFormat="1" ht="22.5" customHeight="1">
      <c r="B155" s="274"/>
      <c r="C155" s="304"/>
      <c r="D155" s="131"/>
      <c r="E155" s="130"/>
      <c r="F155" s="586" t="s">
        <v>308</v>
      </c>
      <c r="G155" s="587"/>
      <c r="H155" s="587"/>
      <c r="I155" s="587"/>
      <c r="J155" s="587"/>
      <c r="K155" s="588"/>
      <c r="L155" s="276">
        <f>SUM(L152:L154)</f>
        <v>735645358.36759639</v>
      </c>
      <c r="M155" s="288"/>
      <c r="N155" s="277"/>
    </row>
    <row r="156" spans="2:14">
      <c r="B156" s="279"/>
      <c r="C156" s="339"/>
      <c r="D156" s="52"/>
      <c r="E156" s="130"/>
      <c r="F156" s="388"/>
      <c r="G156" s="52"/>
      <c r="H156" s="52"/>
      <c r="I156" s="134"/>
      <c r="J156" s="52"/>
      <c r="K156" s="134"/>
      <c r="L156" s="135"/>
      <c r="M156" s="135"/>
      <c r="N156" s="270"/>
    </row>
    <row r="157" spans="2:14">
      <c r="B157" s="271"/>
      <c r="C157" s="339"/>
      <c r="D157" s="52"/>
      <c r="E157" s="130"/>
      <c r="F157" s="573" t="s">
        <v>391</v>
      </c>
      <c r="G157" s="574"/>
      <c r="H157" s="574"/>
      <c r="I157" s="574"/>
      <c r="J157" s="574"/>
      <c r="K157" s="574"/>
      <c r="L157" s="574"/>
      <c r="M157" s="135"/>
      <c r="N157" s="270"/>
    </row>
    <row r="158" spans="2:14">
      <c r="B158" s="271"/>
      <c r="C158" s="339"/>
      <c r="D158" s="52"/>
      <c r="E158" s="130"/>
      <c r="F158" s="573" t="s">
        <v>392</v>
      </c>
      <c r="G158" s="574"/>
      <c r="H158" s="574"/>
      <c r="I158" s="574"/>
      <c r="J158" s="574"/>
      <c r="K158" s="574"/>
      <c r="L158" s="574"/>
      <c r="M158" s="135"/>
      <c r="N158" s="270"/>
    </row>
    <row r="159" spans="2:14">
      <c r="B159" s="271"/>
      <c r="C159" s="339"/>
      <c r="D159" s="52"/>
      <c r="E159" s="130"/>
      <c r="F159" s="574"/>
      <c r="G159" s="574"/>
      <c r="H159" s="574"/>
      <c r="I159" s="574"/>
      <c r="J159" s="574"/>
      <c r="K159" s="574"/>
      <c r="L159" s="574"/>
      <c r="M159" s="135"/>
      <c r="N159" s="270"/>
    </row>
    <row r="160" spans="2:14">
      <c r="B160" s="271"/>
      <c r="C160" s="339"/>
      <c r="D160" s="52"/>
      <c r="E160" s="130"/>
      <c r="F160" s="388"/>
      <c r="G160" s="52"/>
      <c r="H160" s="52"/>
      <c r="I160" s="134"/>
      <c r="J160" s="52"/>
      <c r="K160" s="134"/>
      <c r="L160" s="135"/>
      <c r="M160" s="135"/>
      <c r="N160" s="270"/>
    </row>
    <row r="161" spans="2:14">
      <c r="B161" s="271"/>
      <c r="C161" s="339">
        <v>46</v>
      </c>
      <c r="D161" s="52"/>
      <c r="E161" s="130" t="s">
        <v>103</v>
      </c>
      <c r="F161" s="306" t="s">
        <v>286</v>
      </c>
      <c r="G161" s="307"/>
      <c r="H161" s="307"/>
      <c r="I161" s="307"/>
      <c r="J161" s="307"/>
      <c r="K161" s="23"/>
      <c r="L161" s="135"/>
      <c r="M161" s="135"/>
      <c r="N161" s="270"/>
    </row>
    <row r="162" spans="2:14">
      <c r="B162" s="271"/>
      <c r="C162" s="339"/>
      <c r="D162" s="52"/>
      <c r="E162" s="130"/>
      <c r="F162" s="52"/>
      <c r="G162" s="306" t="s">
        <v>397</v>
      </c>
      <c r="H162" s="307"/>
      <c r="I162" s="307"/>
      <c r="J162" s="307"/>
      <c r="K162" s="23"/>
      <c r="L162" s="135">
        <f>Pasivet!G15</f>
        <v>0</v>
      </c>
      <c r="M162" s="135"/>
      <c r="N162" s="270"/>
    </row>
    <row r="163" spans="2:14">
      <c r="B163" s="271"/>
      <c r="C163" s="339"/>
      <c r="D163" s="52"/>
      <c r="E163" s="130"/>
      <c r="F163" s="306"/>
      <c r="G163" s="307"/>
      <c r="H163" s="307"/>
      <c r="I163" s="307"/>
      <c r="J163" s="307"/>
      <c r="K163" s="23"/>
      <c r="L163" s="135"/>
      <c r="M163" s="135"/>
      <c r="N163" s="270"/>
    </row>
    <row r="164" spans="2:14">
      <c r="B164" s="271"/>
      <c r="C164" s="339">
        <v>47</v>
      </c>
      <c r="D164" s="52"/>
      <c r="E164" s="130" t="s">
        <v>103</v>
      </c>
      <c r="F164" s="306" t="s">
        <v>112</v>
      </c>
      <c r="G164" s="307"/>
      <c r="H164" s="307"/>
      <c r="I164" s="307"/>
      <c r="J164" s="307"/>
      <c r="K164" s="23"/>
      <c r="L164" s="135"/>
      <c r="M164" s="135"/>
      <c r="N164" s="270"/>
    </row>
    <row r="165" spans="2:14">
      <c r="B165" s="271"/>
      <c r="C165" s="339"/>
      <c r="D165" s="52"/>
      <c r="E165" s="130"/>
      <c r="F165" s="52"/>
      <c r="G165" s="306" t="s">
        <v>398</v>
      </c>
      <c r="H165" s="307"/>
      <c r="I165" s="307"/>
      <c r="J165" s="307"/>
      <c r="K165" s="23"/>
      <c r="L165" s="135">
        <f>Pasivet!G16</f>
        <v>268590.99000000022</v>
      </c>
      <c r="M165" s="135"/>
      <c r="N165" s="270"/>
    </row>
    <row r="166" spans="2:14">
      <c r="B166" s="271"/>
      <c r="C166" s="339"/>
      <c r="D166" s="52"/>
      <c r="E166" s="130"/>
      <c r="F166" s="306"/>
      <c r="G166" s="307"/>
      <c r="H166" s="307"/>
      <c r="I166" s="307"/>
      <c r="J166" s="307"/>
      <c r="K166" s="23"/>
      <c r="L166" s="135"/>
      <c r="M166" s="135"/>
      <c r="N166" s="270"/>
    </row>
    <row r="167" spans="2:14">
      <c r="B167" s="271"/>
      <c r="C167" s="339">
        <v>48</v>
      </c>
      <c r="D167" s="52"/>
      <c r="E167" s="130" t="s">
        <v>103</v>
      </c>
      <c r="F167" s="306" t="s">
        <v>113</v>
      </c>
      <c r="G167" s="307"/>
      <c r="H167" s="307"/>
      <c r="I167" s="307"/>
      <c r="J167" s="307"/>
      <c r="K167" s="23"/>
      <c r="L167" s="135"/>
      <c r="M167" s="135"/>
      <c r="N167" s="270"/>
    </row>
    <row r="168" spans="2:14">
      <c r="B168" s="271"/>
      <c r="C168" s="339"/>
      <c r="D168" s="52"/>
      <c r="E168" s="130"/>
      <c r="F168" s="52"/>
      <c r="G168" s="306" t="s">
        <v>398</v>
      </c>
      <c r="H168" s="307"/>
      <c r="I168" s="307"/>
      <c r="J168" s="307"/>
      <c r="K168" s="23"/>
      <c r="L168" s="135">
        <f>Pasivet!G17</f>
        <v>61209</v>
      </c>
      <c r="M168" s="135"/>
      <c r="N168" s="270"/>
    </row>
    <row r="169" spans="2:14">
      <c r="B169" s="271"/>
      <c r="C169" s="339"/>
      <c r="D169" s="52"/>
      <c r="E169" s="130"/>
      <c r="F169" s="306"/>
      <c r="G169" s="307"/>
      <c r="H169" s="307"/>
      <c r="I169" s="307"/>
      <c r="J169" s="307"/>
      <c r="K169" s="23"/>
      <c r="L169" s="135"/>
      <c r="M169" s="135"/>
      <c r="N169" s="270"/>
    </row>
    <row r="170" spans="2:14">
      <c r="B170" s="271"/>
      <c r="C170" s="339"/>
      <c r="D170" s="52"/>
      <c r="E170" s="130"/>
      <c r="F170" s="306"/>
      <c r="G170" s="307"/>
      <c r="H170" s="307"/>
      <c r="I170" s="307"/>
      <c r="J170" s="307"/>
      <c r="K170" s="23"/>
      <c r="L170" s="135"/>
      <c r="M170" s="135"/>
      <c r="N170" s="270"/>
    </row>
    <row r="171" spans="2:14">
      <c r="B171" s="271"/>
      <c r="C171" s="339">
        <v>52</v>
      </c>
      <c r="D171" s="52"/>
      <c r="E171" s="130" t="s">
        <v>103</v>
      </c>
      <c r="F171" s="306" t="s">
        <v>110</v>
      </c>
      <c r="G171" s="307"/>
      <c r="H171" s="307"/>
      <c r="I171" s="307"/>
      <c r="J171" s="307"/>
      <c r="K171" s="23"/>
      <c r="L171" s="135"/>
      <c r="M171" s="135"/>
      <c r="N171" s="270"/>
    </row>
    <row r="172" spans="2:14">
      <c r="B172" s="271"/>
      <c r="C172" s="339"/>
      <c r="D172" s="52"/>
      <c r="E172" s="130"/>
      <c r="F172" s="306"/>
      <c r="G172" s="306" t="s">
        <v>309</v>
      </c>
      <c r="H172" s="307"/>
      <c r="I172" s="307"/>
      <c r="J172" s="307"/>
      <c r="K172" s="23"/>
      <c r="L172" s="135">
        <v>5500000</v>
      </c>
      <c r="M172" s="135"/>
      <c r="N172" s="270"/>
    </row>
    <row r="173" spans="2:14">
      <c r="B173" s="271"/>
      <c r="C173" s="339"/>
      <c r="D173" s="52"/>
      <c r="E173" s="130"/>
      <c r="F173" s="306"/>
      <c r="G173" s="307"/>
      <c r="H173" s="307"/>
      <c r="I173" s="307"/>
      <c r="J173" s="307"/>
      <c r="K173" s="23"/>
      <c r="L173" s="135"/>
      <c r="M173" s="135"/>
      <c r="N173" s="270"/>
    </row>
    <row r="174" spans="2:14">
      <c r="B174" s="271"/>
      <c r="C174" s="339">
        <v>55</v>
      </c>
      <c r="D174" s="52"/>
      <c r="E174" s="240">
        <v>4</v>
      </c>
      <c r="F174" s="349" t="s">
        <v>28</v>
      </c>
      <c r="G174" s="105"/>
      <c r="H174" s="114"/>
      <c r="I174" s="114"/>
      <c r="J174" s="114"/>
      <c r="K174" s="23"/>
      <c r="L174" s="389" t="s">
        <v>352</v>
      </c>
      <c r="M174" s="135"/>
      <c r="N174" s="270"/>
    </row>
    <row r="175" spans="2:14">
      <c r="B175" s="271"/>
      <c r="C175" s="339"/>
      <c r="D175" s="52"/>
      <c r="E175" s="240"/>
      <c r="F175" s="349"/>
      <c r="G175" s="105"/>
      <c r="H175" s="114"/>
      <c r="I175" s="114"/>
      <c r="J175" s="114"/>
      <c r="K175" s="23"/>
      <c r="L175" s="389"/>
      <c r="M175" s="135"/>
      <c r="N175" s="270"/>
    </row>
    <row r="176" spans="2:14">
      <c r="B176" s="271"/>
      <c r="C176" s="339">
        <v>56</v>
      </c>
      <c r="D176" s="52"/>
      <c r="E176" s="240">
        <v>5</v>
      </c>
      <c r="F176" s="349" t="s">
        <v>158</v>
      </c>
      <c r="G176" s="105"/>
      <c r="H176" s="114"/>
      <c r="I176" s="114"/>
      <c r="J176" s="114"/>
      <c r="K176" s="23"/>
      <c r="L176" s="389" t="s">
        <v>352</v>
      </c>
      <c r="M176" s="135"/>
      <c r="N176" s="270"/>
    </row>
    <row r="177" spans="2:14">
      <c r="B177" s="271"/>
      <c r="C177" s="339"/>
      <c r="D177" s="52"/>
      <c r="E177" s="240"/>
      <c r="F177" s="349"/>
      <c r="G177" s="105"/>
      <c r="H177" s="114"/>
      <c r="I177" s="114"/>
      <c r="J177" s="114"/>
      <c r="K177" s="23"/>
      <c r="L177" s="135"/>
      <c r="M177" s="135"/>
      <c r="N177" s="270"/>
    </row>
    <row r="178" spans="2:14">
      <c r="B178" s="271"/>
      <c r="C178" s="339"/>
      <c r="D178" s="52"/>
      <c r="E178" s="366" t="s">
        <v>4</v>
      </c>
      <c r="F178" s="241" t="s">
        <v>287</v>
      </c>
      <c r="G178" s="241"/>
      <c r="H178" s="114"/>
      <c r="I178" s="114"/>
      <c r="J178" s="114"/>
      <c r="K178" s="23"/>
      <c r="L178" s="135"/>
      <c r="M178" s="135"/>
      <c r="N178" s="270"/>
    </row>
    <row r="179" spans="2:14">
      <c r="B179" s="271"/>
      <c r="C179" s="339"/>
      <c r="D179" s="52"/>
      <c r="E179" s="366"/>
      <c r="F179" s="241"/>
      <c r="G179" s="241"/>
      <c r="H179" s="114"/>
      <c r="I179" s="114"/>
      <c r="J179" s="114"/>
      <c r="K179" s="23"/>
      <c r="L179" s="135"/>
      <c r="M179" s="135"/>
      <c r="N179" s="270"/>
    </row>
    <row r="180" spans="2:14">
      <c r="B180" s="271"/>
      <c r="C180" s="339">
        <v>58</v>
      </c>
      <c r="D180" s="52"/>
      <c r="E180" s="240">
        <v>1</v>
      </c>
      <c r="F180" s="349" t="s">
        <v>34</v>
      </c>
      <c r="G180" s="241"/>
      <c r="H180" s="114"/>
      <c r="I180" s="114"/>
      <c r="J180" s="114"/>
      <c r="K180" s="23"/>
      <c r="L180" s="135"/>
      <c r="M180" s="135"/>
      <c r="N180" s="270"/>
    </row>
    <row r="181" spans="2:14">
      <c r="B181" s="271"/>
      <c r="C181" s="454"/>
      <c r="D181" s="52"/>
      <c r="E181" s="240"/>
      <c r="F181" s="349"/>
      <c r="G181" s="241"/>
      <c r="H181" s="114"/>
      <c r="I181" s="114"/>
      <c r="J181" s="114"/>
      <c r="K181" s="23"/>
      <c r="L181" s="135"/>
      <c r="M181" s="135"/>
      <c r="N181" s="270"/>
    </row>
    <row r="182" spans="2:14">
      <c r="B182" s="271"/>
      <c r="C182" s="454"/>
      <c r="D182" s="52"/>
      <c r="E182" s="282"/>
      <c r="F182" s="488" t="s">
        <v>340</v>
      </c>
      <c r="G182" s="481"/>
      <c r="H182" s="266" t="s">
        <v>297</v>
      </c>
      <c r="I182" s="481"/>
      <c r="J182" s="481"/>
      <c r="K182" s="481">
        <v>185361</v>
      </c>
      <c r="L182" s="482">
        <v>137.96</v>
      </c>
      <c r="M182" s="483">
        <f>K182*L182</f>
        <v>25572403.560000002</v>
      </c>
      <c r="N182" s="270"/>
    </row>
    <row r="183" spans="2:14">
      <c r="B183" s="271"/>
      <c r="C183" s="454">
        <v>59</v>
      </c>
      <c r="D183" s="52"/>
      <c r="E183" s="282"/>
      <c r="F183" s="488" t="s">
        <v>340</v>
      </c>
      <c r="G183" s="481"/>
      <c r="H183" s="266" t="s">
        <v>297</v>
      </c>
      <c r="I183" s="481"/>
      <c r="J183" s="481"/>
      <c r="K183" s="481">
        <v>78523</v>
      </c>
      <c r="L183" s="482">
        <v>137.96</v>
      </c>
      <c r="M183" s="483">
        <f>K183*L183</f>
        <v>10833033.08</v>
      </c>
      <c r="N183" s="270"/>
    </row>
    <row r="184" spans="2:14">
      <c r="B184" s="271"/>
      <c r="C184" s="454">
        <v>60</v>
      </c>
      <c r="D184" s="52"/>
      <c r="E184" s="282"/>
      <c r="F184" s="488" t="s">
        <v>340</v>
      </c>
      <c r="G184" s="484"/>
      <c r="H184" s="266" t="s">
        <v>101</v>
      </c>
      <c r="I184" s="485"/>
      <c r="J184" s="485"/>
      <c r="K184" s="485"/>
      <c r="L184" s="486"/>
      <c r="M184" s="487">
        <v>150000000</v>
      </c>
      <c r="N184" s="270"/>
    </row>
    <row r="185" spans="2:14">
      <c r="B185" s="271"/>
      <c r="C185" s="339"/>
      <c r="D185" s="52"/>
      <c r="E185" s="275"/>
      <c r="F185" s="549" t="s">
        <v>351</v>
      </c>
      <c r="G185" s="550"/>
      <c r="H185" s="550"/>
      <c r="I185" s="550"/>
      <c r="J185" s="550"/>
      <c r="K185" s="550"/>
      <c r="L185" s="551"/>
      <c r="M185" s="276">
        <f>SUM(M182:M184)</f>
        <v>186405436.63999999</v>
      </c>
      <c r="N185" s="270"/>
    </row>
    <row r="186" spans="2:14" s="291" customFormat="1">
      <c r="B186" s="271"/>
      <c r="C186" s="339">
        <v>61</v>
      </c>
      <c r="D186" s="52"/>
      <c r="E186" s="131"/>
      <c r="F186" s="585"/>
      <c r="G186" s="585"/>
      <c r="H186" s="585"/>
      <c r="I186" s="585"/>
      <c r="J186" s="585"/>
      <c r="K186" s="585"/>
      <c r="L186" s="585"/>
      <c r="M186" s="452"/>
      <c r="N186" s="290"/>
    </row>
    <row r="187" spans="2:14">
      <c r="B187" s="279"/>
      <c r="C187" s="339"/>
      <c r="D187" s="52"/>
      <c r="E187" s="240"/>
      <c r="F187" s="349"/>
      <c r="G187" s="105"/>
      <c r="H187" s="114"/>
      <c r="I187" s="114"/>
      <c r="J187" s="114"/>
      <c r="K187" s="23"/>
      <c r="L187" s="135"/>
      <c r="M187" s="135"/>
      <c r="N187" s="270"/>
    </row>
    <row r="188" spans="2:14">
      <c r="B188" s="271"/>
      <c r="C188" s="339">
        <v>62</v>
      </c>
      <c r="D188" s="52"/>
      <c r="E188" s="240">
        <v>3</v>
      </c>
      <c r="F188" s="349" t="s">
        <v>28</v>
      </c>
      <c r="G188" s="105"/>
      <c r="H188" s="114"/>
      <c r="I188" s="114"/>
      <c r="J188" s="114"/>
      <c r="K188" s="23"/>
      <c r="L188" s="389" t="s">
        <v>352</v>
      </c>
      <c r="M188" s="135"/>
      <c r="N188" s="270"/>
    </row>
    <row r="189" spans="2:14">
      <c r="B189" s="271"/>
      <c r="C189" s="339"/>
      <c r="D189" s="52"/>
      <c r="E189" s="240"/>
      <c r="F189" s="349"/>
      <c r="G189" s="105"/>
      <c r="H189" s="114"/>
      <c r="I189" s="114"/>
      <c r="J189" s="114"/>
      <c r="K189" s="23"/>
      <c r="L189" s="389"/>
      <c r="M189" s="135"/>
      <c r="N189" s="270"/>
    </row>
    <row r="190" spans="2:14">
      <c r="B190" s="271"/>
      <c r="C190" s="339">
        <v>63</v>
      </c>
      <c r="D190" s="52"/>
      <c r="E190" s="240">
        <v>4</v>
      </c>
      <c r="F190" s="349" t="s">
        <v>37</v>
      </c>
      <c r="G190" s="105"/>
      <c r="H190" s="114"/>
      <c r="I190" s="114"/>
      <c r="J190" s="114"/>
      <c r="K190" s="23"/>
      <c r="L190" s="389" t="s">
        <v>352</v>
      </c>
      <c r="M190" s="135"/>
      <c r="N190" s="270"/>
    </row>
    <row r="191" spans="2:14">
      <c r="B191" s="271"/>
      <c r="C191" s="339"/>
      <c r="D191" s="52"/>
      <c r="E191" s="240"/>
      <c r="F191" s="349"/>
      <c r="G191" s="105"/>
      <c r="H191" s="114"/>
      <c r="I191" s="114"/>
      <c r="J191" s="114"/>
      <c r="K191" s="23"/>
      <c r="L191" s="135"/>
      <c r="M191" s="135"/>
      <c r="N191" s="270"/>
    </row>
    <row r="192" spans="2:14">
      <c r="B192" s="271"/>
      <c r="C192" s="339"/>
      <c r="D192" s="52"/>
      <c r="E192" s="366" t="s">
        <v>38</v>
      </c>
      <c r="F192" s="241" t="s">
        <v>288</v>
      </c>
      <c r="G192" s="241"/>
      <c r="H192" s="114"/>
      <c r="I192" s="114"/>
      <c r="J192" s="114"/>
      <c r="K192" s="23"/>
      <c r="L192" s="135"/>
      <c r="M192" s="135"/>
      <c r="N192" s="270"/>
    </row>
    <row r="193" spans="2:14">
      <c r="B193" s="271"/>
      <c r="C193" s="339"/>
      <c r="D193" s="52"/>
      <c r="E193" s="366"/>
      <c r="F193" s="241"/>
      <c r="G193" s="241"/>
      <c r="H193" s="114"/>
      <c r="I193" s="114"/>
      <c r="J193" s="114"/>
      <c r="K193" s="23"/>
      <c r="L193" s="135"/>
      <c r="M193" s="135"/>
      <c r="N193" s="270"/>
    </row>
    <row r="194" spans="2:14">
      <c r="B194" s="271"/>
      <c r="C194" s="339">
        <v>66</v>
      </c>
      <c r="D194" s="52"/>
      <c r="E194" s="240">
        <v>1</v>
      </c>
      <c r="F194" s="349" t="s">
        <v>40</v>
      </c>
      <c r="G194" s="105"/>
      <c r="H194" s="114"/>
      <c r="I194" s="114"/>
      <c r="J194" s="114"/>
      <c r="K194" s="23"/>
      <c r="L194" s="389"/>
      <c r="M194" s="135"/>
      <c r="N194" s="270"/>
    </row>
    <row r="195" spans="2:14">
      <c r="B195" s="271"/>
      <c r="C195" s="339"/>
      <c r="D195" s="52"/>
      <c r="E195" s="240"/>
      <c r="F195" s="349"/>
      <c r="G195" s="105"/>
      <c r="H195" s="114"/>
      <c r="I195" s="114"/>
      <c r="J195" s="114"/>
      <c r="K195" s="23"/>
      <c r="L195" s="135"/>
      <c r="M195" s="135"/>
      <c r="N195" s="270"/>
    </row>
    <row r="196" spans="2:14">
      <c r="B196" s="271"/>
      <c r="C196" s="339">
        <v>67</v>
      </c>
      <c r="D196" s="52"/>
      <c r="E196" s="240">
        <v>2</v>
      </c>
      <c r="F196" s="349" t="s">
        <v>41</v>
      </c>
      <c r="G196" s="105"/>
      <c r="H196" s="114"/>
      <c r="I196" s="114"/>
      <c r="J196" s="114"/>
      <c r="K196" s="23"/>
      <c r="L196" s="389"/>
      <c r="M196" s="135"/>
      <c r="N196" s="270"/>
    </row>
    <row r="197" spans="2:14">
      <c r="B197" s="271"/>
      <c r="C197" s="339"/>
      <c r="D197" s="52"/>
      <c r="E197" s="240"/>
      <c r="F197" s="349"/>
      <c r="G197" s="105"/>
      <c r="H197" s="114"/>
      <c r="I197" s="114"/>
      <c r="J197" s="114"/>
      <c r="K197" s="23"/>
      <c r="L197" s="135"/>
      <c r="M197" s="135"/>
      <c r="N197" s="270"/>
    </row>
    <row r="198" spans="2:14" s="291" customFormat="1">
      <c r="B198" s="271"/>
      <c r="C198" s="339">
        <v>68</v>
      </c>
      <c r="D198" s="52"/>
      <c r="E198" s="240">
        <v>3</v>
      </c>
      <c r="F198" s="349" t="s">
        <v>42</v>
      </c>
      <c r="G198" s="105"/>
      <c r="H198" s="114"/>
      <c r="I198" s="114"/>
      <c r="J198" s="114"/>
      <c r="K198" s="23"/>
      <c r="L198" s="336">
        <v>60000000</v>
      </c>
      <c r="M198" s="289"/>
      <c r="N198" s="290"/>
    </row>
    <row r="199" spans="2:14" s="291" customFormat="1">
      <c r="B199" s="279"/>
      <c r="C199" s="339"/>
      <c r="D199" s="52"/>
      <c r="E199" s="240"/>
      <c r="F199" s="349"/>
      <c r="G199" s="105"/>
      <c r="H199" s="114"/>
      <c r="I199" s="114"/>
      <c r="J199" s="114"/>
      <c r="K199" s="23"/>
      <c r="L199" s="336"/>
      <c r="M199" s="289"/>
      <c r="N199" s="290"/>
    </row>
    <row r="200" spans="2:14" s="291" customFormat="1">
      <c r="B200" s="279"/>
      <c r="C200" s="339">
        <v>69</v>
      </c>
      <c r="D200" s="52"/>
      <c r="E200" s="240">
        <v>4</v>
      </c>
      <c r="F200" s="349" t="s">
        <v>43</v>
      </c>
      <c r="G200" s="105"/>
      <c r="H200" s="114"/>
      <c r="I200" s="114"/>
      <c r="J200" s="114"/>
      <c r="K200" s="23"/>
      <c r="L200" s="336"/>
      <c r="M200" s="289"/>
      <c r="N200" s="290"/>
    </row>
    <row r="201" spans="2:14" s="291" customFormat="1">
      <c r="B201" s="279"/>
      <c r="C201" s="339"/>
      <c r="D201" s="52"/>
      <c r="E201" s="240"/>
      <c r="F201" s="349"/>
      <c r="G201" s="105"/>
      <c r="H201" s="114"/>
      <c r="I201" s="114"/>
      <c r="J201" s="114"/>
      <c r="K201" s="23"/>
      <c r="L201" s="336"/>
      <c r="M201" s="289"/>
      <c r="N201" s="290"/>
    </row>
    <row r="202" spans="2:14" s="291" customFormat="1">
      <c r="B202" s="279"/>
      <c r="C202" s="339">
        <v>70</v>
      </c>
      <c r="D202" s="52"/>
      <c r="E202" s="240">
        <v>5</v>
      </c>
      <c r="F202" s="349" t="s">
        <v>120</v>
      </c>
      <c r="G202" s="105"/>
      <c r="H202" s="114"/>
      <c r="I202" s="114"/>
      <c r="J202" s="114"/>
      <c r="K202" s="23"/>
      <c r="L202" s="336"/>
      <c r="M202" s="289"/>
      <c r="N202" s="290"/>
    </row>
    <row r="203" spans="2:14" s="291" customFormat="1">
      <c r="B203" s="279"/>
      <c r="C203" s="339"/>
      <c r="D203" s="52"/>
      <c r="E203" s="240"/>
      <c r="F203" s="349"/>
      <c r="G203" s="105"/>
      <c r="H203" s="114"/>
      <c r="I203" s="114"/>
      <c r="J203" s="114"/>
      <c r="K203" s="23"/>
      <c r="L203" s="336"/>
      <c r="M203" s="289"/>
      <c r="N203" s="290"/>
    </row>
    <row r="204" spans="2:14" s="291" customFormat="1">
      <c r="B204" s="279"/>
      <c r="C204" s="339">
        <v>71</v>
      </c>
      <c r="D204" s="52"/>
      <c r="E204" s="240">
        <v>6</v>
      </c>
      <c r="F204" s="349" t="s">
        <v>44</v>
      </c>
      <c r="G204" s="105"/>
      <c r="H204" s="114"/>
      <c r="I204" s="114"/>
      <c r="J204" s="114"/>
      <c r="K204" s="23"/>
      <c r="L204" s="390"/>
      <c r="M204" s="289"/>
      <c r="N204" s="290"/>
    </row>
    <row r="205" spans="2:14" s="291" customFormat="1">
      <c r="B205" s="279"/>
      <c r="C205" s="339"/>
      <c r="D205" s="52"/>
      <c r="E205" s="240"/>
      <c r="F205" s="349"/>
      <c r="G205" s="105"/>
      <c r="H205" s="114"/>
      <c r="I205" s="114"/>
      <c r="J205" s="114"/>
      <c r="K205" s="23"/>
      <c r="L205" s="336"/>
      <c r="M205" s="289"/>
      <c r="N205" s="290"/>
    </row>
    <row r="206" spans="2:14" s="291" customFormat="1">
      <c r="B206" s="279"/>
      <c r="C206" s="339">
        <v>72</v>
      </c>
      <c r="D206" s="52"/>
      <c r="E206" s="240">
        <v>7</v>
      </c>
      <c r="F206" s="349" t="s">
        <v>45</v>
      </c>
      <c r="G206" s="105"/>
      <c r="H206" s="114"/>
      <c r="I206" s="114"/>
      <c r="J206" s="114"/>
      <c r="K206" s="23"/>
      <c r="L206" s="336">
        <v>7504689</v>
      </c>
      <c r="M206" s="289"/>
      <c r="N206" s="290"/>
    </row>
    <row r="207" spans="2:14">
      <c r="B207" s="279"/>
      <c r="C207" s="339"/>
      <c r="D207" s="52"/>
      <c r="E207" s="240"/>
      <c r="F207" s="349"/>
      <c r="G207" s="105"/>
      <c r="H207" s="114"/>
      <c r="I207" s="114"/>
      <c r="J207" s="114"/>
      <c r="K207" s="23"/>
      <c r="L207" s="135"/>
      <c r="M207" s="135"/>
      <c r="N207" s="270"/>
    </row>
    <row r="208" spans="2:14">
      <c r="B208" s="271"/>
      <c r="C208" s="339">
        <v>73</v>
      </c>
      <c r="D208" s="52"/>
      <c r="E208" s="240">
        <v>8</v>
      </c>
      <c r="F208" s="349" t="s">
        <v>46</v>
      </c>
      <c r="G208" s="105"/>
      <c r="H208" s="114"/>
      <c r="I208" s="114"/>
      <c r="J208" s="114"/>
      <c r="K208" s="23"/>
      <c r="L208" s="135"/>
      <c r="M208" s="135"/>
      <c r="N208" s="270"/>
    </row>
    <row r="209" spans="2:14">
      <c r="B209" s="271"/>
      <c r="C209" s="339"/>
      <c r="D209" s="52"/>
      <c r="E209" s="240"/>
      <c r="F209" s="349"/>
      <c r="G209" s="105"/>
      <c r="H209" s="114"/>
      <c r="I209" s="114"/>
      <c r="J209" s="114"/>
      <c r="K209" s="23"/>
      <c r="L209" s="135"/>
      <c r="M209" s="135"/>
      <c r="N209" s="270"/>
    </row>
    <row r="210" spans="2:14">
      <c r="B210" s="271"/>
      <c r="C210" s="339">
        <v>74</v>
      </c>
      <c r="D210" s="52"/>
      <c r="E210" s="240">
        <v>9</v>
      </c>
      <c r="F210" s="349" t="s">
        <v>47</v>
      </c>
      <c r="G210" s="105"/>
      <c r="H210" s="114"/>
      <c r="I210" s="114"/>
      <c r="J210" s="114"/>
      <c r="K210" s="23"/>
      <c r="L210" s="135">
        <v>0</v>
      </c>
      <c r="M210" s="135"/>
      <c r="N210" s="270"/>
    </row>
    <row r="211" spans="2:14">
      <c r="B211" s="271"/>
      <c r="C211" s="339"/>
      <c r="D211" s="52"/>
      <c r="E211" s="240"/>
      <c r="F211" s="349"/>
      <c r="G211" s="105"/>
      <c r="H211" s="114"/>
      <c r="I211" s="114"/>
      <c r="J211" s="114"/>
      <c r="K211" s="23"/>
      <c r="L211" s="135"/>
      <c r="M211" s="135"/>
      <c r="N211" s="270"/>
    </row>
    <row r="212" spans="2:14">
      <c r="B212" s="271"/>
      <c r="C212" s="339"/>
      <c r="D212" s="52"/>
      <c r="E212" s="240"/>
      <c r="F212" s="349"/>
      <c r="G212" s="105"/>
      <c r="H212" s="114"/>
      <c r="I212" s="114"/>
      <c r="J212" s="114"/>
      <c r="K212" s="23"/>
      <c r="L212" s="135"/>
      <c r="M212" s="135"/>
      <c r="N212" s="270"/>
    </row>
    <row r="213" spans="2:14">
      <c r="B213" s="271"/>
      <c r="C213" s="339"/>
      <c r="D213" s="52"/>
      <c r="E213" s="240"/>
      <c r="F213" s="349"/>
      <c r="G213" s="105"/>
      <c r="H213" s="114"/>
      <c r="I213" s="114"/>
      <c r="J213" s="114"/>
      <c r="K213" s="23"/>
      <c r="L213" s="135"/>
      <c r="M213" s="135"/>
      <c r="N213" s="270"/>
    </row>
    <row r="214" spans="2:14">
      <c r="B214" s="271"/>
      <c r="C214" s="339">
        <v>75</v>
      </c>
      <c r="D214" s="52"/>
      <c r="E214" s="240">
        <v>10</v>
      </c>
      <c r="F214" s="349" t="s">
        <v>48</v>
      </c>
      <c r="G214" s="105"/>
      <c r="H214" s="114"/>
      <c r="I214" s="114"/>
      <c r="J214" s="114"/>
      <c r="K214" s="23"/>
      <c r="L214" s="135"/>
      <c r="M214" s="135"/>
      <c r="N214" s="270"/>
    </row>
    <row r="215" spans="2:14">
      <c r="B215" s="271"/>
      <c r="C215" s="134"/>
      <c r="D215" s="52"/>
      <c r="E215" s="52"/>
      <c r="F215" s="52"/>
      <c r="G215" s="52"/>
      <c r="H215" s="52"/>
      <c r="I215" s="52"/>
      <c r="J215" s="52"/>
      <c r="K215" s="52"/>
      <c r="L215" s="135"/>
      <c r="M215" s="135"/>
      <c r="N215" s="270"/>
    </row>
    <row r="216" spans="2:14" s="398" customFormat="1">
      <c r="B216" s="271"/>
      <c r="C216" s="134"/>
      <c r="D216" s="52"/>
      <c r="E216" s="52"/>
      <c r="F216" s="391" t="s">
        <v>289</v>
      </c>
      <c r="G216" s="392" t="s">
        <v>290</v>
      </c>
      <c r="H216" s="393"/>
      <c r="I216" s="393"/>
      <c r="J216" s="393"/>
      <c r="K216" s="394" t="s">
        <v>101</v>
      </c>
      <c r="L216" s="395">
        <v>51919835</v>
      </c>
      <c r="M216" s="396"/>
      <c r="N216" s="397"/>
    </row>
    <row r="217" spans="2:14" s="398" customFormat="1">
      <c r="B217" s="399"/>
      <c r="C217" s="400"/>
      <c r="D217" s="401"/>
      <c r="E217" s="401"/>
      <c r="F217" s="391" t="s">
        <v>289</v>
      </c>
      <c r="G217" s="402" t="s">
        <v>291</v>
      </c>
      <c r="H217" s="393"/>
      <c r="I217" s="393"/>
      <c r="J217" s="393"/>
      <c r="K217" s="394" t="s">
        <v>101</v>
      </c>
      <c r="L217" s="395"/>
      <c r="M217" s="396"/>
      <c r="N217" s="397"/>
    </row>
    <row r="218" spans="2:14" s="398" customFormat="1">
      <c r="B218" s="399"/>
      <c r="C218" s="400"/>
      <c r="D218" s="401"/>
      <c r="E218" s="401"/>
      <c r="F218" s="391" t="s">
        <v>289</v>
      </c>
      <c r="G218" s="402" t="s">
        <v>148</v>
      </c>
      <c r="H218" s="393"/>
      <c r="I218" s="393"/>
      <c r="J218" s="393"/>
      <c r="K218" s="394" t="s">
        <v>101</v>
      </c>
      <c r="L218" s="395">
        <f>SUM(L216:L217)</f>
        <v>51919835</v>
      </c>
      <c r="M218" s="396"/>
      <c r="N218" s="397"/>
    </row>
    <row r="219" spans="2:14" s="398" customFormat="1">
      <c r="B219" s="399"/>
      <c r="C219" s="400"/>
      <c r="D219" s="401"/>
      <c r="E219" s="401"/>
      <c r="F219" s="391" t="s">
        <v>289</v>
      </c>
      <c r="G219" s="403" t="s">
        <v>292</v>
      </c>
      <c r="H219" s="393"/>
      <c r="I219" s="393"/>
      <c r="J219" s="393"/>
      <c r="K219" s="394" t="s">
        <v>101</v>
      </c>
      <c r="L219" s="395">
        <f>L218*10%</f>
        <v>5191983.5</v>
      </c>
      <c r="M219" s="396"/>
      <c r="N219" s="397"/>
    </row>
    <row r="220" spans="2:14" s="398" customFormat="1">
      <c r="B220" s="399"/>
      <c r="C220" s="400"/>
      <c r="D220" s="401"/>
      <c r="E220" s="401"/>
      <c r="F220" s="391"/>
      <c r="G220" s="404"/>
      <c r="H220" s="401"/>
      <c r="I220" s="401"/>
      <c r="J220" s="401"/>
      <c r="K220" s="400"/>
      <c r="L220" s="396"/>
      <c r="M220" s="396"/>
      <c r="N220" s="397"/>
    </row>
    <row r="221" spans="2:14" s="398" customFormat="1" ht="13.5" thickBot="1">
      <c r="B221" s="405"/>
      <c r="C221" s="406"/>
      <c r="D221" s="407"/>
      <c r="E221" s="407"/>
      <c r="F221" s="407"/>
      <c r="G221" s="407"/>
      <c r="H221" s="407"/>
      <c r="I221" s="407"/>
      <c r="J221" s="407"/>
      <c r="K221" s="407"/>
      <c r="L221" s="408"/>
      <c r="M221" s="408">
        <v>4</v>
      </c>
      <c r="N221" s="409"/>
    </row>
    <row r="222" spans="2:14" s="398" customFormat="1">
      <c r="B222" s="410"/>
      <c r="C222" s="411"/>
      <c r="D222" s="412"/>
      <c r="E222" s="412"/>
      <c r="F222" s="412"/>
      <c r="G222" s="412"/>
      <c r="H222" s="412"/>
      <c r="I222" s="412"/>
      <c r="J222" s="412"/>
      <c r="K222" s="412"/>
      <c r="L222" s="413"/>
      <c r="M222" s="413"/>
      <c r="N222" s="414"/>
    </row>
    <row r="223" spans="2:14" s="398" customFormat="1">
      <c r="B223" s="399"/>
      <c r="C223" s="400"/>
      <c r="D223" s="401"/>
      <c r="E223" s="401"/>
      <c r="F223" s="401"/>
      <c r="G223" s="401"/>
      <c r="H223" s="401"/>
      <c r="I223" s="401"/>
      <c r="J223" s="401"/>
      <c r="K223" s="401"/>
      <c r="L223" s="396"/>
      <c r="M223" s="396"/>
      <c r="N223" s="397"/>
    </row>
    <row r="224" spans="2:14" s="398" customFormat="1">
      <c r="B224" s="399"/>
      <c r="C224" s="400"/>
      <c r="D224" s="401"/>
      <c r="E224" s="401"/>
      <c r="F224" s="401"/>
      <c r="G224" s="401"/>
      <c r="H224" s="401"/>
      <c r="I224" s="401"/>
      <c r="J224" s="401"/>
      <c r="K224" s="401"/>
      <c r="L224" s="396"/>
      <c r="M224" s="396"/>
      <c r="N224" s="397"/>
    </row>
    <row r="225" spans="2:14">
      <c r="B225" s="399"/>
      <c r="C225" s="400"/>
      <c r="D225" s="401"/>
      <c r="E225" s="401"/>
      <c r="F225" s="555" t="s">
        <v>310</v>
      </c>
      <c r="G225" s="555"/>
      <c r="H225" s="555"/>
      <c r="I225" s="555"/>
      <c r="J225" s="555"/>
      <c r="K225" s="555"/>
      <c r="L225" s="555"/>
      <c r="M225" s="135"/>
      <c r="N225" s="270"/>
    </row>
    <row r="226" spans="2:14">
      <c r="B226" s="399"/>
      <c r="C226" s="400"/>
      <c r="D226" s="401"/>
      <c r="E226" s="401"/>
      <c r="F226" s="454"/>
      <c r="G226" s="454"/>
      <c r="H226" s="454"/>
      <c r="I226" s="454"/>
      <c r="J226" s="454"/>
      <c r="K226" s="454"/>
      <c r="L226" s="454"/>
      <c r="M226" s="135"/>
      <c r="N226" s="270"/>
    </row>
    <row r="227" spans="2:14">
      <c r="B227" s="271"/>
      <c r="C227" s="134"/>
      <c r="D227" s="52"/>
      <c r="E227" s="52"/>
      <c r="F227" s="52"/>
      <c r="G227" s="52"/>
      <c r="H227" s="52"/>
      <c r="I227" s="52"/>
      <c r="J227" s="52"/>
      <c r="K227" s="52"/>
      <c r="L227" s="135"/>
      <c r="M227" s="135"/>
      <c r="N227" s="270"/>
    </row>
    <row r="228" spans="2:14">
      <c r="B228" s="271"/>
      <c r="C228" s="134"/>
      <c r="D228" s="52"/>
      <c r="E228" s="52"/>
      <c r="F228" s="582" t="s">
        <v>122</v>
      </c>
      <c r="G228" s="582"/>
      <c r="H228" s="582"/>
      <c r="I228" s="52"/>
      <c r="J228" s="52"/>
      <c r="K228" s="52"/>
      <c r="L228" s="135"/>
      <c r="M228" s="135"/>
      <c r="N228" s="270"/>
    </row>
    <row r="229" spans="2:14">
      <c r="B229" s="271"/>
      <c r="C229" s="134"/>
      <c r="D229" s="52"/>
      <c r="E229" s="52"/>
      <c r="F229" s="456"/>
      <c r="G229" s="456"/>
      <c r="H229" s="456"/>
      <c r="I229" s="52"/>
      <c r="J229" s="52"/>
      <c r="K229" s="52"/>
      <c r="L229" s="135"/>
      <c r="M229" s="135"/>
      <c r="N229" s="270"/>
    </row>
    <row r="230" spans="2:14">
      <c r="B230" s="271"/>
      <c r="C230" s="134"/>
      <c r="D230" s="52"/>
      <c r="E230" s="52"/>
      <c r="F230" s="52"/>
      <c r="G230" s="52" t="s">
        <v>311</v>
      </c>
      <c r="H230" s="52"/>
      <c r="I230" s="52"/>
      <c r="J230" s="52"/>
      <c r="K230" s="52"/>
      <c r="L230" s="135"/>
      <c r="M230" s="135"/>
      <c r="N230" s="270"/>
    </row>
    <row r="231" spans="2:14">
      <c r="B231" s="271"/>
      <c r="C231" s="134"/>
      <c r="D231" s="52"/>
      <c r="E231" s="52"/>
      <c r="F231" s="52"/>
      <c r="G231" s="52"/>
      <c r="H231" s="52"/>
      <c r="I231" s="52"/>
      <c r="J231" s="52"/>
      <c r="K231" s="52"/>
      <c r="L231" s="135"/>
      <c r="M231" s="135"/>
      <c r="N231" s="270"/>
    </row>
    <row r="232" spans="2:14">
      <c r="B232" s="271"/>
      <c r="C232" s="134"/>
      <c r="D232" s="52"/>
      <c r="E232" s="52"/>
      <c r="F232" s="415" t="s">
        <v>312</v>
      </c>
      <c r="G232" s="387"/>
      <c r="H232" s="387"/>
      <c r="I232" s="387"/>
      <c r="J232" s="387"/>
      <c r="K232" s="416"/>
      <c r="L232" s="269">
        <v>82427668.028999999</v>
      </c>
      <c r="M232" s="135"/>
      <c r="N232" s="270"/>
    </row>
    <row r="233" spans="2:14">
      <c r="B233" s="271"/>
      <c r="C233" s="134"/>
      <c r="D233" s="52"/>
      <c r="E233" s="52"/>
      <c r="F233" s="415" t="s">
        <v>313</v>
      </c>
      <c r="G233" s="387"/>
      <c r="H233" s="387"/>
      <c r="I233" s="387"/>
      <c r="J233" s="387"/>
      <c r="K233" s="416"/>
      <c r="L233" s="269">
        <v>1036248515.9833333</v>
      </c>
      <c r="M233" s="135"/>
      <c r="N233" s="270"/>
    </row>
    <row r="234" spans="2:14">
      <c r="B234" s="271"/>
      <c r="C234" s="134"/>
      <c r="D234" s="52"/>
      <c r="E234" s="52"/>
      <c r="F234" s="415" t="s">
        <v>325</v>
      </c>
      <c r="G234" s="387"/>
      <c r="H234" s="387"/>
      <c r="I234" s="387"/>
      <c r="J234" s="387"/>
      <c r="K234" s="416"/>
      <c r="L234" s="269">
        <v>195000</v>
      </c>
      <c r="M234" s="135"/>
      <c r="N234" s="270"/>
    </row>
    <row r="235" spans="2:14">
      <c r="B235" s="271"/>
      <c r="C235" s="134"/>
      <c r="D235" s="52"/>
      <c r="E235" s="52"/>
      <c r="F235" s="415" t="s">
        <v>314</v>
      </c>
      <c r="G235" s="387"/>
      <c r="H235" s="387"/>
      <c r="I235" s="387"/>
      <c r="J235" s="387"/>
      <c r="K235" s="416"/>
      <c r="L235" s="192">
        <v>1130030</v>
      </c>
      <c r="M235" s="135"/>
      <c r="N235" s="270"/>
    </row>
    <row r="236" spans="2:14">
      <c r="B236" s="271"/>
      <c r="C236" s="134"/>
      <c r="D236" s="52"/>
      <c r="E236" s="52"/>
      <c r="F236" s="544" t="s">
        <v>315</v>
      </c>
      <c r="G236" s="548"/>
      <c r="H236" s="548"/>
      <c r="I236" s="548"/>
      <c r="J236" s="548"/>
      <c r="K236" s="545"/>
      <c r="L236" s="269">
        <f>SUM(L232:L235)</f>
        <v>1120001214.0123334</v>
      </c>
      <c r="M236" s="135"/>
      <c r="N236" s="270"/>
    </row>
    <row r="237" spans="2:14">
      <c r="B237" s="271"/>
      <c r="C237" s="134"/>
      <c r="D237" s="52"/>
      <c r="E237" s="52"/>
      <c r="F237" s="134"/>
      <c r="G237" s="134"/>
      <c r="H237" s="134"/>
      <c r="I237" s="134"/>
      <c r="J237" s="134"/>
      <c r="K237" s="134"/>
      <c r="L237" s="135"/>
      <c r="M237" s="135"/>
      <c r="N237" s="270"/>
    </row>
    <row r="238" spans="2:14">
      <c r="B238" s="271"/>
      <c r="C238" s="134"/>
      <c r="D238" s="52"/>
      <c r="E238" s="52"/>
      <c r="F238" s="134" t="s">
        <v>326</v>
      </c>
      <c r="G238" s="134"/>
      <c r="H238" s="134"/>
      <c r="I238" s="134"/>
      <c r="J238" s="134"/>
      <c r="K238" s="134"/>
      <c r="L238" s="135"/>
      <c r="M238" s="135"/>
      <c r="N238" s="270"/>
    </row>
    <row r="239" spans="2:14">
      <c r="B239" s="271"/>
      <c r="C239" s="134"/>
      <c r="D239" s="52"/>
      <c r="E239" s="52"/>
      <c r="F239" s="134"/>
      <c r="G239" s="134"/>
      <c r="H239" s="134"/>
      <c r="I239" s="134"/>
      <c r="J239" s="134"/>
      <c r="K239" s="134"/>
      <c r="L239" s="135"/>
      <c r="M239" s="135"/>
      <c r="N239" s="270"/>
    </row>
    <row r="240" spans="2:14">
      <c r="B240" s="271"/>
      <c r="C240" s="134"/>
      <c r="D240" s="52"/>
      <c r="E240" s="52"/>
      <c r="F240" s="417" t="s">
        <v>327</v>
      </c>
      <c r="G240" s="353"/>
      <c r="H240" s="353"/>
      <c r="I240" s="353"/>
      <c r="J240" s="353"/>
      <c r="K240" s="267"/>
      <c r="L240" s="269">
        <v>78034000</v>
      </c>
      <c r="M240" s="135"/>
      <c r="N240" s="270"/>
    </row>
    <row r="241" spans="2:14">
      <c r="B241" s="271"/>
      <c r="C241" s="134"/>
      <c r="D241" s="52"/>
      <c r="E241" s="52"/>
      <c r="F241" s="417" t="s">
        <v>328</v>
      </c>
      <c r="G241" s="353"/>
      <c r="H241" s="353"/>
      <c r="I241" s="353"/>
      <c r="J241" s="353"/>
      <c r="K241" s="267"/>
      <c r="L241" s="269">
        <f>L236-L240</f>
        <v>1041967214.0123334</v>
      </c>
      <c r="M241" s="135"/>
      <c r="N241" s="270"/>
    </row>
    <row r="242" spans="2:14">
      <c r="B242" s="271"/>
      <c r="C242" s="134"/>
      <c r="D242" s="52"/>
      <c r="E242" s="52"/>
      <c r="F242" s="52"/>
      <c r="G242" s="52"/>
      <c r="H242" s="52"/>
      <c r="I242" s="52"/>
      <c r="J242" s="52"/>
      <c r="K242" s="52"/>
      <c r="L242" s="135"/>
      <c r="M242" s="135"/>
      <c r="N242" s="270"/>
    </row>
    <row r="243" spans="2:14">
      <c r="B243" s="271"/>
      <c r="C243" s="134"/>
      <c r="D243" s="52"/>
      <c r="E243" s="52"/>
      <c r="F243" s="52" t="s">
        <v>127</v>
      </c>
      <c r="G243" s="52"/>
      <c r="H243" s="52"/>
      <c r="I243" s="52"/>
      <c r="J243" s="52"/>
      <c r="K243" s="52"/>
      <c r="L243" s="135"/>
      <c r="M243" s="135"/>
      <c r="N243" s="270"/>
    </row>
    <row r="244" spans="2:14">
      <c r="B244" s="271"/>
      <c r="C244" s="134"/>
      <c r="D244" s="52"/>
      <c r="E244" s="52"/>
      <c r="F244" s="52"/>
      <c r="G244" s="52" t="s">
        <v>316</v>
      </c>
      <c r="H244" s="52"/>
      <c r="I244" s="52"/>
      <c r="J244" s="52"/>
      <c r="K244" s="52"/>
      <c r="L244" s="135"/>
      <c r="M244" s="135"/>
      <c r="N244" s="270"/>
    </row>
    <row r="245" spans="2:14">
      <c r="B245" s="271"/>
      <c r="C245" s="134"/>
      <c r="D245" s="52"/>
      <c r="E245" s="52"/>
      <c r="F245" s="52"/>
      <c r="G245" s="52"/>
      <c r="H245" s="52"/>
      <c r="I245" s="52"/>
      <c r="J245" s="52"/>
      <c r="K245" s="52"/>
      <c r="L245" s="135"/>
      <c r="M245" s="135"/>
      <c r="N245" s="270"/>
    </row>
    <row r="246" spans="2:14">
      <c r="B246" s="271"/>
      <c r="C246" s="134"/>
      <c r="D246" s="52"/>
      <c r="E246" s="52"/>
      <c r="F246" s="52"/>
      <c r="G246" s="52"/>
      <c r="H246" s="52"/>
      <c r="I246" s="52"/>
      <c r="J246" s="52"/>
      <c r="K246" s="52"/>
      <c r="L246" s="135"/>
      <c r="M246" s="135"/>
      <c r="N246" s="270"/>
    </row>
    <row r="247" spans="2:14">
      <c r="B247" s="271"/>
      <c r="C247" s="134"/>
      <c r="D247" s="52"/>
      <c r="E247" s="52"/>
      <c r="F247" s="52" t="s">
        <v>317</v>
      </c>
      <c r="G247" s="52"/>
      <c r="H247" s="52"/>
      <c r="I247" s="52"/>
      <c r="J247" s="52"/>
      <c r="K247" s="52"/>
      <c r="L247" s="135"/>
      <c r="M247" s="135"/>
      <c r="N247" s="270"/>
    </row>
    <row r="248" spans="2:14">
      <c r="B248" s="271"/>
      <c r="C248" s="134"/>
      <c r="D248" s="52"/>
      <c r="E248" s="52"/>
      <c r="F248" s="52"/>
      <c r="G248" s="52"/>
      <c r="H248" s="52"/>
      <c r="I248" s="52"/>
      <c r="J248" s="52"/>
      <c r="K248" s="52"/>
      <c r="L248" s="135"/>
      <c r="M248" s="135"/>
      <c r="N248" s="270"/>
    </row>
    <row r="249" spans="2:14">
      <c r="B249" s="271"/>
      <c r="C249" s="134"/>
      <c r="D249" s="52"/>
      <c r="E249" s="52"/>
      <c r="F249" s="415" t="s">
        <v>318</v>
      </c>
      <c r="G249" s="387"/>
      <c r="H249" s="387"/>
      <c r="I249" s="387"/>
      <c r="J249" s="387"/>
      <c r="K249" s="416"/>
      <c r="L249" s="269">
        <v>51919834.5</v>
      </c>
      <c r="M249" s="135"/>
      <c r="N249" s="270"/>
    </row>
    <row r="250" spans="2:14">
      <c r="B250" s="271"/>
      <c r="C250" s="134"/>
      <c r="D250" s="52"/>
      <c r="E250" s="52"/>
      <c r="F250" s="415" t="s">
        <v>319</v>
      </c>
      <c r="G250" s="387"/>
      <c r="H250" s="387"/>
      <c r="I250" s="387"/>
      <c r="J250" s="387"/>
      <c r="K250" s="416"/>
      <c r="L250" s="269"/>
      <c r="M250" s="135"/>
      <c r="N250" s="270"/>
    </row>
    <row r="251" spans="2:14">
      <c r="B251" s="271"/>
      <c r="C251" s="134"/>
      <c r="D251" s="52"/>
      <c r="E251" s="52"/>
      <c r="F251" s="415" t="s">
        <v>148</v>
      </c>
      <c r="G251" s="387"/>
      <c r="H251" s="387"/>
      <c r="I251" s="387"/>
      <c r="J251" s="387"/>
      <c r="K251" s="416"/>
      <c r="L251" s="269">
        <f>SUM(L249:L250)</f>
        <v>51919834.5</v>
      </c>
      <c r="M251" s="135"/>
      <c r="N251" s="270"/>
    </row>
    <row r="252" spans="2:14">
      <c r="B252" s="271"/>
      <c r="C252" s="134"/>
      <c r="D252" s="52"/>
      <c r="E252" s="52"/>
      <c r="F252" s="415" t="s">
        <v>320</v>
      </c>
      <c r="G252" s="387"/>
      <c r="H252" s="387"/>
      <c r="I252" s="387"/>
      <c r="J252" s="387"/>
      <c r="K252" s="416"/>
      <c r="L252" s="269">
        <f>L251*10%</f>
        <v>5191983.45</v>
      </c>
      <c r="M252" s="135"/>
      <c r="N252" s="270"/>
    </row>
    <row r="253" spans="2:14" s="291" customFormat="1">
      <c r="B253" s="271"/>
      <c r="C253" s="134"/>
      <c r="D253" s="52"/>
      <c r="E253" s="52"/>
      <c r="F253" s="415" t="s">
        <v>317</v>
      </c>
      <c r="G253" s="387"/>
      <c r="H253" s="387"/>
      <c r="I253" s="387"/>
      <c r="J253" s="387"/>
      <c r="K253" s="416"/>
      <c r="L253" s="418">
        <f>L251-L252</f>
        <v>46727851.049999997</v>
      </c>
      <c r="M253" s="289"/>
      <c r="N253" s="290"/>
    </row>
    <row r="254" spans="2:14" s="291" customFormat="1">
      <c r="B254" s="279"/>
      <c r="C254" s="280"/>
      <c r="D254" s="281"/>
      <c r="E254" s="281"/>
      <c r="F254" s="281"/>
      <c r="G254" s="281"/>
      <c r="H254" s="281"/>
      <c r="I254" s="281"/>
      <c r="J254" s="281"/>
      <c r="K254" s="281"/>
      <c r="L254" s="289"/>
      <c r="M254" s="289"/>
      <c r="N254" s="290"/>
    </row>
    <row r="255" spans="2:14" s="291" customFormat="1">
      <c r="B255" s="279"/>
      <c r="C255" s="280"/>
      <c r="D255" s="281"/>
      <c r="E255" s="281"/>
      <c r="F255" s="281"/>
      <c r="G255" s="281"/>
      <c r="H255" s="281"/>
      <c r="I255" s="281"/>
      <c r="J255" s="281"/>
      <c r="K255" s="281"/>
      <c r="L255" s="289"/>
      <c r="M255" s="289"/>
      <c r="N255" s="290"/>
    </row>
    <row r="256" spans="2:14" s="291" customFormat="1">
      <c r="B256" s="279"/>
      <c r="C256" s="280"/>
      <c r="D256" s="281"/>
      <c r="E256" s="281"/>
      <c r="F256" s="281"/>
      <c r="G256" s="281"/>
      <c r="H256" s="281"/>
      <c r="I256" s="281"/>
      <c r="J256" s="281"/>
      <c r="K256" s="281"/>
      <c r="L256" s="289"/>
      <c r="M256" s="289"/>
      <c r="N256" s="290"/>
    </row>
    <row r="257" spans="2:14" s="421" customFormat="1">
      <c r="B257" s="279"/>
      <c r="C257" s="280"/>
      <c r="D257" s="281"/>
      <c r="E257" s="281"/>
      <c r="F257" s="584" t="s">
        <v>321</v>
      </c>
      <c r="G257" s="584"/>
      <c r="H257" s="584"/>
      <c r="I257" s="584"/>
      <c r="J257" s="584"/>
      <c r="K257" s="584"/>
      <c r="L257" s="584"/>
      <c r="M257" s="419"/>
      <c r="N257" s="420"/>
    </row>
    <row r="258" spans="2:14" s="421" customFormat="1">
      <c r="B258" s="422"/>
      <c r="C258" s="423"/>
      <c r="D258" s="424"/>
      <c r="E258" s="424"/>
      <c r="F258" s="424"/>
      <c r="G258" s="424"/>
      <c r="H258" s="424"/>
      <c r="I258" s="424"/>
      <c r="J258" s="424"/>
      <c r="K258" s="424"/>
      <c r="L258" s="419"/>
      <c r="M258" s="419"/>
      <c r="N258" s="420"/>
    </row>
    <row r="259" spans="2:14" s="421" customFormat="1">
      <c r="B259" s="422"/>
      <c r="C259" s="423"/>
      <c r="D259" s="424"/>
      <c r="E259" s="424"/>
      <c r="F259" s="424"/>
      <c r="G259" s="424"/>
      <c r="H259" s="424"/>
      <c r="I259" s="424"/>
      <c r="J259" s="424"/>
      <c r="K259" s="424"/>
      <c r="L259" s="419"/>
      <c r="M259" s="419"/>
      <c r="N259" s="420"/>
    </row>
    <row r="260" spans="2:14" s="421" customFormat="1">
      <c r="B260" s="422"/>
      <c r="C260" s="423"/>
      <c r="D260" s="424"/>
      <c r="E260" s="424"/>
      <c r="F260" s="424" t="s">
        <v>322</v>
      </c>
      <c r="G260" s="424"/>
      <c r="H260" s="424"/>
      <c r="I260" s="424"/>
      <c r="J260" s="424"/>
      <c r="K260" s="424"/>
      <c r="L260" s="419"/>
      <c r="M260" s="419"/>
      <c r="N260" s="420"/>
    </row>
    <row r="261" spans="2:14" s="421" customFormat="1">
      <c r="B261" s="422"/>
      <c r="C261" s="423"/>
      <c r="D261" s="424"/>
      <c r="E261" s="424"/>
      <c r="F261" s="424"/>
      <c r="G261" s="424"/>
      <c r="H261" s="424"/>
      <c r="I261" s="424"/>
      <c r="J261" s="424"/>
      <c r="K261" s="424"/>
      <c r="L261" s="419"/>
      <c r="M261" s="419"/>
      <c r="N261" s="420"/>
    </row>
    <row r="262" spans="2:14" s="421" customFormat="1">
      <c r="B262" s="422"/>
      <c r="C262" s="423"/>
      <c r="D262" s="424"/>
      <c r="E262" s="424"/>
      <c r="F262" s="424"/>
      <c r="G262" s="424" t="s">
        <v>323</v>
      </c>
      <c r="H262" s="424"/>
      <c r="I262" s="424"/>
      <c r="J262" s="424"/>
      <c r="K262" s="424"/>
      <c r="L262" s="419"/>
      <c r="M262" s="419"/>
      <c r="N262" s="420"/>
    </row>
    <row r="263" spans="2:14" s="421" customFormat="1">
      <c r="B263" s="422"/>
      <c r="C263" s="423"/>
      <c r="D263" s="424"/>
      <c r="E263" s="424"/>
      <c r="F263" s="424"/>
      <c r="G263" s="424"/>
      <c r="H263" s="424"/>
      <c r="I263" s="424"/>
      <c r="J263" s="424"/>
      <c r="K263" s="424"/>
      <c r="L263" s="419"/>
      <c r="M263" s="419"/>
      <c r="N263" s="420"/>
    </row>
    <row r="264" spans="2:14" s="421" customFormat="1">
      <c r="B264" s="422"/>
      <c r="C264" s="423"/>
      <c r="D264" s="424"/>
      <c r="E264" s="424"/>
      <c r="F264" s="493" t="s">
        <v>393</v>
      </c>
      <c r="G264" s="426"/>
      <c r="H264" s="426"/>
      <c r="I264" s="426"/>
      <c r="J264" s="426"/>
      <c r="K264" s="426"/>
      <c r="L264" s="427">
        <v>46727851.414313599</v>
      </c>
      <c r="M264" s="419"/>
      <c r="N264" s="420"/>
    </row>
    <row r="265" spans="2:14" s="421" customFormat="1">
      <c r="B265" s="422"/>
      <c r="C265" s="423"/>
      <c r="D265" s="424"/>
      <c r="E265" s="424"/>
      <c r="F265" s="425" t="s">
        <v>329</v>
      </c>
      <c r="G265" s="426"/>
      <c r="H265" s="426"/>
      <c r="I265" s="426"/>
      <c r="J265" s="426"/>
      <c r="K265" s="426"/>
      <c r="L265" s="427">
        <v>1130030</v>
      </c>
      <c r="M265" s="419"/>
      <c r="N265" s="420"/>
    </row>
    <row r="266" spans="2:14" s="421" customFormat="1">
      <c r="B266" s="422"/>
      <c r="C266" s="423"/>
      <c r="D266" s="424"/>
      <c r="E266" s="424"/>
      <c r="F266" s="425" t="s">
        <v>165</v>
      </c>
      <c r="G266" s="426"/>
      <c r="H266" s="426"/>
      <c r="I266" s="426"/>
      <c r="J266" s="426"/>
      <c r="K266" s="426"/>
      <c r="L266" s="427">
        <v>8217400</v>
      </c>
      <c r="M266" s="419"/>
      <c r="N266" s="420"/>
    </row>
    <row r="267" spans="2:14" s="421" customFormat="1">
      <c r="B267" s="422"/>
      <c r="C267" s="423"/>
      <c r="D267" s="424"/>
      <c r="E267" s="424"/>
      <c r="F267" s="493" t="s">
        <v>394</v>
      </c>
      <c r="G267" s="426"/>
      <c r="H267" s="426"/>
      <c r="I267" s="426"/>
      <c r="J267" s="426"/>
      <c r="K267" s="426"/>
      <c r="L267" s="427">
        <v>352235149.0265044</v>
      </c>
      <c r="M267" s="419"/>
      <c r="N267" s="420"/>
    </row>
    <row r="268" spans="2:14" s="421" customFormat="1">
      <c r="B268" s="422"/>
      <c r="C268" s="423"/>
      <c r="D268" s="424"/>
      <c r="E268" s="424"/>
      <c r="F268" s="425" t="s">
        <v>353</v>
      </c>
      <c r="G268" s="426"/>
      <c r="H268" s="426"/>
      <c r="I268" s="426"/>
      <c r="J268" s="426"/>
      <c r="K268" s="426"/>
      <c r="L268" s="427">
        <v>161891663.44929999</v>
      </c>
      <c r="M268" s="419"/>
      <c r="N268" s="420"/>
    </row>
    <row r="269" spans="2:14" s="421" customFormat="1">
      <c r="B269" s="422"/>
      <c r="C269" s="423"/>
      <c r="D269" s="424"/>
      <c r="E269" s="424"/>
      <c r="F269" s="424"/>
      <c r="G269" s="424" t="s">
        <v>324</v>
      </c>
      <c r="H269" s="424"/>
      <c r="I269" s="424"/>
      <c r="J269" s="424"/>
      <c r="K269" s="424"/>
      <c r="L269" s="419"/>
      <c r="M269" s="419"/>
      <c r="N269" s="420"/>
    </row>
    <row r="270" spans="2:14" s="421" customFormat="1">
      <c r="B270" s="422"/>
      <c r="C270" s="423"/>
      <c r="D270" s="424"/>
      <c r="E270" s="424"/>
      <c r="F270" s="428"/>
      <c r="G270" s="428"/>
      <c r="H270" s="428"/>
      <c r="I270" s="428"/>
      <c r="J270" s="428"/>
      <c r="K270" s="428"/>
      <c r="L270" s="429"/>
      <c r="M270" s="419"/>
      <c r="N270" s="420"/>
    </row>
    <row r="271" spans="2:14" s="421" customFormat="1">
      <c r="B271" s="422"/>
      <c r="C271" s="423"/>
      <c r="D271" s="424"/>
      <c r="E271" s="424"/>
      <c r="F271" s="430" t="s">
        <v>169</v>
      </c>
      <c r="G271" s="426"/>
      <c r="H271" s="426"/>
      <c r="I271" s="426"/>
      <c r="J271" s="426"/>
      <c r="K271" s="426"/>
      <c r="L271" s="427">
        <v>-546465395.47875905</v>
      </c>
      <c r="M271" s="419"/>
      <c r="N271" s="420"/>
    </row>
    <row r="272" spans="2:14" s="421" customFormat="1">
      <c r="B272" s="422"/>
      <c r="C272" s="423"/>
      <c r="D272" s="424"/>
      <c r="E272" s="424"/>
      <c r="F272" s="425" t="s">
        <v>79</v>
      </c>
      <c r="G272" s="426"/>
      <c r="H272" s="426"/>
      <c r="I272" s="426"/>
      <c r="J272" s="426"/>
      <c r="K272" s="426"/>
      <c r="L272" s="427">
        <v>-64079000</v>
      </c>
      <c r="M272" s="419"/>
      <c r="N272" s="420"/>
    </row>
    <row r="273" spans="2:14" s="421" customFormat="1">
      <c r="B273" s="422"/>
      <c r="C273" s="423"/>
      <c r="D273" s="424"/>
      <c r="E273" s="424"/>
      <c r="F273" s="425" t="s">
        <v>77</v>
      </c>
      <c r="G273" s="426"/>
      <c r="H273" s="426"/>
      <c r="I273" s="426"/>
      <c r="J273" s="426"/>
      <c r="K273" s="426"/>
      <c r="L273" s="427"/>
      <c r="M273" s="419"/>
      <c r="N273" s="420"/>
    </row>
    <row r="274" spans="2:14" s="421" customFormat="1">
      <c r="B274" s="422"/>
      <c r="C274" s="423"/>
      <c r="D274" s="424"/>
      <c r="E274" s="424"/>
      <c r="F274" s="425"/>
      <c r="G274" s="426"/>
      <c r="H274" s="426"/>
      <c r="I274" s="426"/>
      <c r="J274" s="426"/>
      <c r="K274" s="426"/>
      <c r="L274" s="427"/>
      <c r="M274" s="419"/>
      <c r="N274" s="420"/>
    </row>
    <row r="275" spans="2:14" s="421" customFormat="1">
      <c r="B275" s="422"/>
      <c r="C275" s="423"/>
      <c r="D275" s="424"/>
      <c r="E275" s="424"/>
      <c r="F275" s="425" t="s">
        <v>89</v>
      </c>
      <c r="G275" s="426"/>
      <c r="H275" s="426"/>
      <c r="I275" s="426"/>
      <c r="J275" s="426"/>
      <c r="K275" s="426"/>
      <c r="L275" s="427">
        <v>41811252</v>
      </c>
      <c r="M275" s="419"/>
      <c r="N275" s="420"/>
    </row>
    <row r="276" spans="2:14" s="421" customFormat="1">
      <c r="B276" s="422"/>
      <c r="C276" s="423"/>
      <c r="D276" s="424"/>
      <c r="E276" s="424"/>
      <c r="F276" s="431"/>
      <c r="G276" s="432"/>
      <c r="H276" s="432"/>
      <c r="I276" s="432"/>
      <c r="J276" s="432"/>
      <c r="K276" s="433"/>
      <c r="L276" s="434"/>
      <c r="M276" s="419"/>
      <c r="N276" s="420"/>
    </row>
    <row r="277" spans="2:14" s="291" customFormat="1">
      <c r="B277" s="422"/>
      <c r="C277" s="423"/>
      <c r="D277" s="424"/>
      <c r="E277" s="424"/>
      <c r="F277" s="579" t="s">
        <v>395</v>
      </c>
      <c r="G277" s="580"/>
      <c r="H277" s="580"/>
      <c r="I277" s="580"/>
      <c r="J277" s="580"/>
      <c r="K277" s="581"/>
      <c r="L277" s="435">
        <f>SUM(L264:L276)</f>
        <v>1468950.4113589525</v>
      </c>
      <c r="M277" s="289"/>
      <c r="N277" s="290"/>
    </row>
    <row r="278" spans="2:14" s="291" customFormat="1">
      <c r="B278" s="279"/>
      <c r="C278" s="280"/>
      <c r="D278" s="281"/>
      <c r="E278" s="281"/>
      <c r="F278" s="281"/>
      <c r="G278" s="281"/>
      <c r="H278" s="281"/>
      <c r="I278" s="281"/>
      <c r="J278" s="281"/>
      <c r="K278" s="281"/>
      <c r="L278" s="289"/>
      <c r="M278" s="289"/>
      <c r="N278" s="290"/>
    </row>
    <row r="279" spans="2:14" s="291" customFormat="1">
      <c r="B279" s="279"/>
      <c r="C279" s="280"/>
      <c r="D279" s="281"/>
      <c r="E279" s="281"/>
      <c r="F279" s="281"/>
      <c r="G279" s="281"/>
      <c r="H279" s="281"/>
      <c r="I279" s="281"/>
      <c r="J279" s="281"/>
      <c r="K279" s="281"/>
      <c r="L279" s="289"/>
      <c r="M279" s="289"/>
      <c r="N279" s="290"/>
    </row>
    <row r="280" spans="2:14" s="291" customFormat="1">
      <c r="B280" s="279"/>
      <c r="C280" s="280"/>
      <c r="D280" s="281"/>
      <c r="E280" s="281"/>
      <c r="F280" s="281"/>
      <c r="G280" s="281"/>
      <c r="H280" s="281"/>
      <c r="I280" s="281"/>
      <c r="J280" s="281"/>
      <c r="K280" s="281"/>
      <c r="L280" s="289"/>
      <c r="M280" s="289"/>
      <c r="N280" s="290"/>
    </row>
    <row r="281" spans="2:14" s="291" customFormat="1">
      <c r="B281" s="279"/>
      <c r="C281" s="280"/>
      <c r="D281" s="281"/>
      <c r="E281" s="281"/>
      <c r="F281" s="281"/>
      <c r="G281" s="281"/>
      <c r="H281" s="281"/>
      <c r="I281" s="281"/>
      <c r="J281" s="281"/>
      <c r="K281" s="281"/>
      <c r="L281" s="289"/>
      <c r="M281" s="289"/>
      <c r="N281" s="290"/>
    </row>
    <row r="282" spans="2:14" s="291" customFormat="1">
      <c r="B282" s="279"/>
      <c r="C282" s="280"/>
      <c r="D282" s="281"/>
      <c r="E282" s="281"/>
      <c r="F282" s="281"/>
      <c r="G282" s="281"/>
      <c r="H282" s="281"/>
      <c r="I282" s="281"/>
      <c r="J282" s="281"/>
      <c r="K282" s="281"/>
      <c r="L282" s="289"/>
      <c r="M282" s="289"/>
      <c r="N282" s="290"/>
    </row>
    <row r="283" spans="2:14" s="291" customFormat="1">
      <c r="B283" s="279"/>
      <c r="C283" s="280"/>
      <c r="D283" s="281"/>
      <c r="E283" s="281"/>
      <c r="F283" s="281"/>
      <c r="G283" s="281"/>
      <c r="H283" s="281"/>
      <c r="I283" s="281"/>
      <c r="J283" s="281"/>
      <c r="K283" s="281"/>
      <c r="L283" s="289"/>
      <c r="M283" s="289"/>
      <c r="N283" s="290"/>
    </row>
    <row r="284" spans="2:14" s="291" customFormat="1">
      <c r="B284" s="279"/>
      <c r="C284" s="280"/>
      <c r="D284" s="281"/>
      <c r="E284" s="281"/>
      <c r="F284" s="281"/>
      <c r="G284" s="281"/>
      <c r="H284" s="281"/>
      <c r="I284" s="281"/>
      <c r="J284" s="281"/>
      <c r="K284" s="281"/>
      <c r="L284" s="289"/>
      <c r="M284" s="289"/>
      <c r="N284" s="290"/>
    </row>
    <row r="285" spans="2:14" s="421" customFormat="1">
      <c r="B285" s="279"/>
      <c r="C285" s="280"/>
      <c r="D285" s="281"/>
      <c r="E285" s="281"/>
      <c r="F285" s="583" t="s">
        <v>375</v>
      </c>
      <c r="G285" s="583"/>
      <c r="H285" s="583"/>
      <c r="I285" s="583"/>
      <c r="J285" s="583"/>
      <c r="K285" s="583"/>
      <c r="L285" s="583"/>
      <c r="M285" s="419"/>
      <c r="N285" s="420"/>
    </row>
    <row r="286" spans="2:14" s="421" customFormat="1">
      <c r="B286" s="422"/>
      <c r="C286" s="423"/>
      <c r="D286" s="424"/>
      <c r="E286" s="424"/>
      <c r="F286" s="424"/>
      <c r="G286" s="424"/>
      <c r="H286" s="424"/>
      <c r="I286" s="424"/>
      <c r="J286" s="424"/>
      <c r="K286" s="424"/>
      <c r="L286" s="419"/>
      <c r="M286" s="419"/>
      <c r="N286" s="420"/>
    </row>
    <row r="287" spans="2:14" s="421" customFormat="1">
      <c r="B287" s="422"/>
      <c r="C287" s="423"/>
      <c r="D287" s="424"/>
      <c r="E287" s="424"/>
      <c r="F287" s="424"/>
      <c r="G287" s="424"/>
      <c r="H287" s="424"/>
      <c r="I287" s="424"/>
      <c r="J287" s="424"/>
      <c r="K287" s="424"/>
      <c r="L287" s="419"/>
      <c r="M287" s="419"/>
      <c r="N287" s="420"/>
    </row>
    <row r="288" spans="2:14" s="421" customFormat="1">
      <c r="B288" s="422"/>
      <c r="C288" s="423"/>
      <c r="D288" s="424"/>
      <c r="E288" s="424"/>
      <c r="F288" s="424" t="s">
        <v>355</v>
      </c>
      <c r="G288" s="424"/>
      <c r="H288" s="424"/>
      <c r="I288" s="424"/>
      <c r="J288" s="424"/>
      <c r="K288" s="424"/>
      <c r="L288" s="419">
        <v>0</v>
      </c>
      <c r="M288" s="419"/>
      <c r="N288" s="420"/>
    </row>
    <row r="289" spans="2:14" s="421" customFormat="1">
      <c r="B289" s="422"/>
      <c r="C289" s="423"/>
      <c r="D289" s="424"/>
      <c r="E289" s="424"/>
      <c r="F289" s="424" t="s">
        <v>317</v>
      </c>
      <c r="G289" s="424"/>
      <c r="H289" s="424"/>
      <c r="I289" s="424"/>
      <c r="J289" s="424"/>
      <c r="K289" s="424"/>
      <c r="L289" s="419">
        <v>46727851</v>
      </c>
      <c r="M289" s="419"/>
      <c r="N289" s="420"/>
    </row>
    <row r="290" spans="2:14" s="421" customFormat="1">
      <c r="B290" s="422"/>
      <c r="C290" s="423"/>
      <c r="D290" s="424"/>
      <c r="E290" s="424"/>
      <c r="F290" s="424"/>
      <c r="G290" s="424"/>
      <c r="H290" s="424"/>
      <c r="I290" s="424"/>
      <c r="J290" s="424"/>
      <c r="K290" s="424"/>
      <c r="L290" s="419"/>
      <c r="M290" s="419"/>
      <c r="N290" s="420"/>
    </row>
    <row r="291" spans="2:14" s="291" customFormat="1">
      <c r="B291" s="422"/>
      <c r="C291" s="423"/>
      <c r="D291" s="424"/>
      <c r="E291" s="424"/>
      <c r="F291" s="424" t="s">
        <v>354</v>
      </c>
      <c r="G291" s="424"/>
      <c r="H291" s="424"/>
      <c r="I291" s="424"/>
      <c r="J291" s="424"/>
      <c r="K291" s="424"/>
      <c r="L291" s="336">
        <f>SUM(L288:L290)</f>
        <v>46727851</v>
      </c>
      <c r="M291" s="289"/>
      <c r="N291" s="290"/>
    </row>
    <row r="292" spans="2:14" s="291" customFormat="1" ht="13.5" thickBot="1">
      <c r="B292" s="325"/>
      <c r="C292" s="436"/>
      <c r="D292" s="437"/>
      <c r="E292" s="437"/>
      <c r="F292" s="437"/>
      <c r="G292" s="437"/>
      <c r="H292" s="437"/>
      <c r="I292" s="437"/>
      <c r="J292" s="437"/>
      <c r="K292" s="437"/>
      <c r="L292" s="438"/>
      <c r="M292" s="438">
        <v>5</v>
      </c>
      <c r="N292" s="326"/>
    </row>
    <row r="293" spans="2:14" s="291" customFormat="1">
      <c r="B293" s="327"/>
      <c r="C293" s="328"/>
      <c r="D293" s="329"/>
      <c r="E293" s="329"/>
      <c r="F293" s="329"/>
      <c r="G293" s="329"/>
      <c r="H293" s="329"/>
      <c r="I293" s="329"/>
      <c r="J293" s="329"/>
      <c r="K293" s="329"/>
      <c r="L293" s="439"/>
      <c r="M293" s="439"/>
      <c r="N293" s="440"/>
    </row>
    <row r="294" spans="2:14" s="291" customFormat="1">
      <c r="B294" s="279"/>
      <c r="C294" s="280"/>
      <c r="D294" s="281"/>
      <c r="E294" s="281"/>
      <c r="F294" s="281"/>
      <c r="G294" s="281"/>
      <c r="H294" s="281"/>
      <c r="I294" s="281"/>
      <c r="J294" s="281"/>
      <c r="K294" s="281"/>
      <c r="L294" s="289"/>
      <c r="M294" s="289"/>
      <c r="N294" s="290"/>
    </row>
    <row r="295" spans="2:14" s="291" customFormat="1">
      <c r="B295" s="279"/>
      <c r="C295" s="280"/>
      <c r="D295" s="281"/>
      <c r="E295" s="281"/>
      <c r="F295" s="281"/>
      <c r="G295" s="281"/>
      <c r="H295" s="281"/>
      <c r="I295" s="281"/>
      <c r="J295" s="281"/>
      <c r="K295" s="281"/>
      <c r="L295" s="289"/>
      <c r="M295" s="289"/>
      <c r="N295" s="290"/>
    </row>
    <row r="296" spans="2:14" s="237" customFormat="1">
      <c r="B296" s="279"/>
      <c r="C296" s="280"/>
      <c r="D296" s="556" t="s">
        <v>293</v>
      </c>
      <c r="E296" s="556"/>
      <c r="F296" s="441" t="s">
        <v>294</v>
      </c>
      <c r="G296" s="232"/>
      <c r="H296" s="232"/>
      <c r="I296" s="232"/>
      <c r="J296" s="232"/>
      <c r="K296" s="232"/>
      <c r="L296" s="235"/>
      <c r="M296" s="235"/>
      <c r="N296" s="236"/>
    </row>
    <row r="297" spans="2:14" s="237" customFormat="1">
      <c r="B297" s="238"/>
      <c r="C297" s="239"/>
      <c r="D297" s="232"/>
      <c r="E297" s="232"/>
      <c r="F297" s="232"/>
      <c r="G297" s="232"/>
      <c r="H297" s="232"/>
      <c r="I297" s="232"/>
      <c r="J297" s="232"/>
      <c r="K297" s="232"/>
      <c r="L297" s="235"/>
      <c r="M297" s="235"/>
      <c r="N297" s="236"/>
    </row>
    <row r="298" spans="2:14" s="237" customFormat="1">
      <c r="B298" s="238"/>
      <c r="C298" s="239"/>
      <c r="D298" s="232"/>
      <c r="E298" s="442"/>
      <c r="F298" s="232" t="s">
        <v>295</v>
      </c>
      <c r="G298" s="232"/>
      <c r="H298" s="232"/>
      <c r="I298" s="232"/>
      <c r="J298" s="232"/>
      <c r="K298" s="232"/>
      <c r="L298" s="235"/>
      <c r="M298" s="235"/>
      <c r="N298" s="236"/>
    </row>
    <row r="299" spans="2:14" s="237" customFormat="1">
      <c r="B299" s="238"/>
      <c r="C299" s="239"/>
      <c r="D299" s="232"/>
      <c r="E299" s="232" t="s">
        <v>296</v>
      </c>
      <c r="F299" s="232"/>
      <c r="G299" s="232"/>
      <c r="H299" s="232"/>
      <c r="I299" s="232"/>
      <c r="J299" s="232"/>
      <c r="K299" s="232"/>
      <c r="L299" s="235"/>
      <c r="M299" s="235"/>
      <c r="N299" s="236"/>
    </row>
    <row r="300" spans="2:14" s="237" customFormat="1">
      <c r="B300" s="238"/>
      <c r="C300" s="239"/>
      <c r="D300" s="232"/>
      <c r="E300" s="232"/>
      <c r="F300" s="232" t="s">
        <v>330</v>
      </c>
      <c r="G300" s="232"/>
      <c r="H300" s="232"/>
      <c r="I300" s="232"/>
      <c r="J300" s="232"/>
      <c r="K300" s="232"/>
      <c r="L300" s="235"/>
      <c r="M300" s="235"/>
      <c r="N300" s="236"/>
    </row>
    <row r="301" spans="2:14" s="237" customFormat="1">
      <c r="B301" s="238"/>
      <c r="C301" s="239"/>
      <c r="D301" s="232"/>
      <c r="E301" s="232" t="s">
        <v>331</v>
      </c>
      <c r="F301" s="232"/>
      <c r="G301" s="232"/>
      <c r="H301" s="232"/>
      <c r="I301" s="232"/>
      <c r="J301" s="232"/>
      <c r="K301" s="232"/>
      <c r="L301" s="235"/>
      <c r="M301" s="235"/>
      <c r="N301" s="236"/>
    </row>
    <row r="302" spans="2:14" s="237" customFormat="1">
      <c r="B302" s="238"/>
      <c r="C302" s="239"/>
      <c r="D302" s="232"/>
      <c r="E302" s="232"/>
      <c r="F302" s="232"/>
      <c r="G302" s="232"/>
      <c r="H302" s="232"/>
      <c r="I302" s="232"/>
      <c r="J302" s="232"/>
      <c r="K302" s="232"/>
      <c r="L302" s="235"/>
      <c r="M302" s="235"/>
      <c r="N302" s="236"/>
    </row>
    <row r="303" spans="2:14" s="237" customFormat="1">
      <c r="B303" s="238"/>
      <c r="C303" s="239"/>
      <c r="D303" s="232"/>
      <c r="E303" s="232"/>
      <c r="F303" s="232"/>
      <c r="G303" s="232"/>
      <c r="H303" s="232"/>
      <c r="I303" s="232"/>
      <c r="J303" s="232"/>
      <c r="K303" s="232"/>
      <c r="L303" s="235"/>
      <c r="M303" s="235"/>
      <c r="N303" s="236"/>
    </row>
    <row r="304" spans="2:14" s="237" customFormat="1">
      <c r="B304" s="238"/>
      <c r="C304" s="239"/>
      <c r="D304" s="232"/>
      <c r="E304" s="232"/>
      <c r="F304" s="232"/>
      <c r="G304" s="232"/>
      <c r="H304" s="232"/>
      <c r="I304" s="232"/>
      <c r="J304" s="232"/>
      <c r="K304" s="232"/>
      <c r="L304" s="235"/>
      <c r="M304" s="235"/>
      <c r="N304" s="236"/>
    </row>
    <row r="305" spans="2:14" s="237" customFormat="1">
      <c r="B305" s="238"/>
      <c r="C305" s="239"/>
      <c r="D305" s="232"/>
      <c r="E305" s="232"/>
      <c r="F305" s="232"/>
      <c r="G305" s="232"/>
      <c r="H305" s="232"/>
      <c r="I305" s="232"/>
      <c r="J305" s="232"/>
      <c r="K305" s="232"/>
      <c r="L305" s="235"/>
      <c r="M305" s="235"/>
      <c r="N305" s="236"/>
    </row>
    <row r="306" spans="2:14" s="237" customFormat="1">
      <c r="B306" s="238"/>
      <c r="C306" s="239"/>
      <c r="D306" s="232"/>
      <c r="E306" s="232"/>
      <c r="F306" s="232"/>
      <c r="G306" s="232"/>
      <c r="H306" s="232"/>
      <c r="I306" s="232"/>
      <c r="J306" s="232"/>
      <c r="K306" s="232"/>
      <c r="L306" s="235"/>
      <c r="M306" s="235"/>
      <c r="N306" s="236"/>
    </row>
    <row r="307" spans="2:14" s="237" customFormat="1">
      <c r="B307" s="238"/>
      <c r="C307" s="239"/>
      <c r="D307" s="232"/>
      <c r="E307" s="232"/>
      <c r="F307" s="232"/>
      <c r="G307" s="232"/>
      <c r="H307" s="232"/>
      <c r="I307" s="232"/>
      <c r="J307" s="232"/>
      <c r="K307" s="232"/>
      <c r="L307" s="235"/>
      <c r="M307" s="235"/>
      <c r="N307" s="236"/>
    </row>
    <row r="308" spans="2:14" s="237" customFormat="1">
      <c r="B308" s="238"/>
      <c r="C308" s="239"/>
      <c r="D308" s="232"/>
      <c r="E308" s="232"/>
      <c r="F308" s="232"/>
      <c r="G308" s="232"/>
      <c r="H308" s="232"/>
      <c r="I308" s="232"/>
      <c r="J308" s="232"/>
      <c r="K308" s="232"/>
      <c r="L308" s="235"/>
      <c r="M308" s="235"/>
      <c r="N308" s="236"/>
    </row>
    <row r="309" spans="2:14" s="237" customFormat="1">
      <c r="B309" s="238"/>
      <c r="C309" s="239"/>
      <c r="D309" s="232"/>
      <c r="E309" s="232"/>
      <c r="F309" s="232"/>
      <c r="G309" s="232"/>
      <c r="H309" s="232"/>
      <c r="I309" s="232"/>
      <c r="J309" s="232"/>
      <c r="K309" s="232"/>
      <c r="L309" s="235"/>
      <c r="M309" s="235"/>
      <c r="N309" s="236"/>
    </row>
    <row r="310" spans="2:14" s="237" customFormat="1">
      <c r="B310" s="238"/>
      <c r="C310" s="239"/>
      <c r="D310" s="232"/>
      <c r="E310" s="232"/>
      <c r="F310" s="232"/>
      <c r="G310" s="232"/>
      <c r="H310" s="232"/>
      <c r="I310" s="232"/>
      <c r="J310" s="232"/>
      <c r="K310" s="232"/>
      <c r="L310" s="235"/>
      <c r="M310" s="235"/>
      <c r="N310" s="236"/>
    </row>
    <row r="311" spans="2:14" s="237" customFormat="1">
      <c r="B311" s="238"/>
      <c r="C311" s="239"/>
      <c r="D311" s="232"/>
      <c r="E311" s="232"/>
      <c r="F311" s="232"/>
      <c r="G311" s="232"/>
      <c r="H311" s="232"/>
      <c r="I311" s="232"/>
      <c r="J311" s="232"/>
      <c r="K311" s="232"/>
      <c r="L311" s="235"/>
      <c r="M311" s="235"/>
      <c r="N311" s="236"/>
    </row>
    <row r="312" spans="2:14" s="237" customFormat="1">
      <c r="B312" s="238"/>
      <c r="C312" s="239"/>
      <c r="D312" s="232"/>
      <c r="E312" s="232"/>
      <c r="F312" s="232"/>
      <c r="G312" s="232"/>
      <c r="H312" s="232"/>
      <c r="I312" s="232"/>
      <c r="J312" s="232"/>
      <c r="K312" s="232"/>
      <c r="L312" s="235"/>
      <c r="M312" s="235"/>
      <c r="N312" s="236"/>
    </row>
    <row r="313" spans="2:14" s="237" customFormat="1">
      <c r="B313" s="238"/>
      <c r="C313" s="239"/>
      <c r="D313" s="232"/>
      <c r="E313" s="232"/>
      <c r="F313" s="232"/>
      <c r="G313" s="232"/>
      <c r="H313" s="232"/>
      <c r="I313" s="232"/>
      <c r="J313" s="232"/>
      <c r="K313" s="232"/>
      <c r="L313" s="235"/>
      <c r="M313" s="235"/>
      <c r="N313" s="236"/>
    </row>
    <row r="314" spans="2:14" s="237" customFormat="1">
      <c r="B314" s="238"/>
      <c r="C314" s="239"/>
      <c r="D314" s="232"/>
      <c r="E314" s="232"/>
      <c r="F314" s="232"/>
      <c r="G314" s="232"/>
      <c r="H314" s="232"/>
      <c r="I314" s="232"/>
      <c r="J314" s="232"/>
      <c r="K314" s="232"/>
      <c r="L314" s="235"/>
      <c r="M314" s="235"/>
      <c r="N314" s="236"/>
    </row>
    <row r="315" spans="2:14" s="237" customFormat="1">
      <c r="B315" s="238"/>
      <c r="C315" s="239"/>
      <c r="D315" s="232"/>
      <c r="E315" s="232"/>
      <c r="F315" s="232"/>
      <c r="G315" s="232"/>
      <c r="H315" s="232"/>
      <c r="I315" s="232"/>
      <c r="J315" s="232"/>
      <c r="K315" s="232"/>
      <c r="L315" s="235"/>
      <c r="M315" s="235"/>
      <c r="N315" s="236"/>
    </row>
    <row r="316" spans="2:14" s="237" customFormat="1">
      <c r="B316" s="238"/>
      <c r="C316" s="239"/>
      <c r="D316" s="232"/>
      <c r="E316" s="232"/>
      <c r="F316" s="232"/>
      <c r="G316" s="232"/>
      <c r="H316" s="232"/>
      <c r="I316" s="232"/>
      <c r="J316" s="232"/>
      <c r="K316" s="232"/>
      <c r="L316" s="235"/>
      <c r="M316" s="235"/>
      <c r="N316" s="236"/>
    </row>
    <row r="317" spans="2:14" s="237" customFormat="1">
      <c r="B317" s="238"/>
      <c r="C317" s="239"/>
      <c r="D317" s="232"/>
      <c r="E317" s="232"/>
      <c r="F317" s="232"/>
      <c r="G317" s="232"/>
      <c r="H317" s="232"/>
      <c r="I317" s="232"/>
      <c r="J317" s="232"/>
      <c r="K317" s="232"/>
      <c r="L317" s="235"/>
      <c r="M317" s="235"/>
      <c r="N317" s="236"/>
    </row>
    <row r="318" spans="2:14" s="237" customFormat="1">
      <c r="B318" s="238"/>
      <c r="C318" s="239"/>
      <c r="D318" s="232"/>
      <c r="E318" s="232"/>
      <c r="F318" s="232"/>
      <c r="G318" s="232"/>
      <c r="H318" s="232"/>
      <c r="I318" s="232"/>
      <c r="J318" s="232"/>
      <c r="K318" s="232"/>
      <c r="L318" s="235"/>
      <c r="M318" s="235"/>
      <c r="N318" s="236"/>
    </row>
    <row r="319" spans="2:14" s="237" customFormat="1">
      <c r="B319" s="238"/>
      <c r="C319" s="239"/>
      <c r="D319" s="232"/>
      <c r="E319" s="232"/>
      <c r="F319" s="232"/>
      <c r="G319" s="232"/>
      <c r="H319" s="232"/>
      <c r="I319" s="232"/>
      <c r="J319" s="232"/>
      <c r="K319" s="232"/>
      <c r="L319" s="235"/>
      <c r="M319" s="235"/>
      <c r="N319" s="236"/>
    </row>
    <row r="320" spans="2:14" s="237" customFormat="1">
      <c r="B320" s="238"/>
      <c r="C320" s="239"/>
      <c r="D320" s="232"/>
      <c r="E320" s="232"/>
      <c r="F320" s="232"/>
      <c r="G320" s="232"/>
      <c r="H320" s="232"/>
      <c r="I320" s="232"/>
      <c r="J320" s="232"/>
      <c r="K320" s="232"/>
      <c r="L320" s="235"/>
      <c r="M320" s="235"/>
      <c r="N320" s="236"/>
    </row>
    <row r="321" spans="2:14" s="237" customFormat="1">
      <c r="B321" s="238"/>
      <c r="C321" s="239"/>
      <c r="D321" s="232"/>
      <c r="E321" s="232"/>
      <c r="F321" s="232"/>
      <c r="G321" s="232"/>
      <c r="H321" s="232"/>
      <c r="I321" s="232"/>
      <c r="J321" s="232"/>
      <c r="K321" s="232"/>
      <c r="L321" s="235"/>
      <c r="M321" s="235"/>
      <c r="N321" s="236"/>
    </row>
    <row r="322" spans="2:14" s="237" customFormat="1">
      <c r="B322" s="238"/>
      <c r="C322" s="239"/>
      <c r="D322" s="232"/>
      <c r="E322" s="232"/>
      <c r="F322" s="232"/>
      <c r="G322" s="232"/>
      <c r="H322" s="232"/>
      <c r="I322" s="232"/>
      <c r="J322" s="232"/>
      <c r="K322" s="232"/>
      <c r="L322" s="235"/>
      <c r="M322" s="235"/>
      <c r="N322" s="236"/>
    </row>
    <row r="323" spans="2:14" s="237" customFormat="1">
      <c r="B323" s="238"/>
      <c r="C323" s="239"/>
      <c r="D323" s="232"/>
      <c r="E323" s="232"/>
      <c r="F323" s="232"/>
      <c r="G323" s="232"/>
      <c r="H323" s="232"/>
      <c r="I323" s="232"/>
      <c r="J323" s="232"/>
      <c r="K323" s="232"/>
      <c r="L323" s="235"/>
      <c r="M323" s="235"/>
      <c r="N323" s="236"/>
    </row>
    <row r="324" spans="2:14" s="237" customFormat="1">
      <c r="B324" s="238"/>
      <c r="C324" s="239"/>
      <c r="D324" s="232"/>
      <c r="E324" s="232"/>
      <c r="F324" s="232"/>
      <c r="G324" s="232"/>
      <c r="H324" s="232"/>
      <c r="I324" s="232"/>
      <c r="J324" s="232"/>
      <c r="K324" s="232"/>
      <c r="L324" s="235"/>
      <c r="M324" s="235"/>
      <c r="N324" s="236"/>
    </row>
    <row r="325" spans="2:14" s="237" customFormat="1">
      <c r="B325" s="238"/>
      <c r="C325" s="239"/>
      <c r="D325" s="232"/>
      <c r="E325" s="232"/>
      <c r="F325" s="232"/>
      <c r="G325" s="232"/>
      <c r="H325" s="232"/>
      <c r="I325" s="232"/>
      <c r="J325" s="232"/>
      <c r="K325" s="232"/>
      <c r="L325" s="235"/>
      <c r="M325" s="235"/>
      <c r="N325" s="236"/>
    </row>
    <row r="326" spans="2:14" s="237" customFormat="1">
      <c r="B326" s="238"/>
      <c r="C326" s="239"/>
      <c r="D326" s="232"/>
      <c r="E326" s="232"/>
      <c r="F326" s="232"/>
      <c r="G326" s="232"/>
      <c r="H326" s="232"/>
      <c r="I326" s="232"/>
      <c r="J326" s="232"/>
      <c r="K326" s="232"/>
      <c r="L326" s="235"/>
      <c r="M326" s="235"/>
      <c r="N326" s="236"/>
    </row>
    <row r="327" spans="2:14" s="237" customFormat="1">
      <c r="B327" s="238"/>
      <c r="C327" s="239"/>
      <c r="D327" s="232"/>
      <c r="E327" s="232"/>
      <c r="F327" s="232"/>
      <c r="G327" s="232"/>
      <c r="H327" s="232"/>
      <c r="I327" s="232"/>
      <c r="J327" s="232"/>
      <c r="K327" s="232"/>
      <c r="L327" s="235"/>
      <c r="M327" s="235"/>
      <c r="N327" s="236"/>
    </row>
    <row r="328" spans="2:14" s="237" customFormat="1">
      <c r="B328" s="238"/>
      <c r="C328" s="239"/>
      <c r="D328" s="232"/>
      <c r="E328" s="232"/>
      <c r="F328" s="232"/>
      <c r="G328" s="232"/>
      <c r="H328" s="232"/>
      <c r="I328" s="232"/>
      <c r="J328" s="232"/>
      <c r="K328" s="232"/>
      <c r="L328" s="235"/>
      <c r="M328" s="235"/>
      <c r="N328" s="236"/>
    </row>
    <row r="329" spans="2:14" s="237" customFormat="1">
      <c r="B329" s="238"/>
      <c r="C329" s="239"/>
      <c r="D329" s="232"/>
      <c r="E329" s="232"/>
      <c r="F329" s="232"/>
      <c r="G329" s="232"/>
      <c r="H329" s="232"/>
      <c r="I329" s="232"/>
      <c r="J329" s="232"/>
      <c r="K329" s="232"/>
      <c r="L329" s="235"/>
      <c r="M329" s="235"/>
      <c r="N329" s="236"/>
    </row>
    <row r="330" spans="2:14" s="237" customFormat="1">
      <c r="B330" s="238"/>
      <c r="C330" s="239"/>
      <c r="D330" s="232"/>
      <c r="E330" s="232"/>
      <c r="F330" s="232"/>
      <c r="G330" s="232"/>
      <c r="H330" s="232"/>
      <c r="I330" s="232"/>
      <c r="J330" s="232"/>
      <c r="K330" s="232"/>
      <c r="L330" s="235"/>
      <c r="M330" s="235"/>
      <c r="N330" s="236"/>
    </row>
    <row r="331" spans="2:14" s="237" customFormat="1">
      <c r="B331" s="238"/>
      <c r="C331" s="239"/>
      <c r="D331" s="232"/>
      <c r="E331" s="232"/>
      <c r="F331" s="232"/>
      <c r="G331" s="232"/>
      <c r="H331" s="232"/>
      <c r="I331" s="232"/>
      <c r="J331" s="232"/>
      <c r="K331" s="232"/>
      <c r="L331" s="235"/>
      <c r="M331" s="235"/>
      <c r="N331" s="236"/>
    </row>
    <row r="332" spans="2:14" s="237" customFormat="1">
      <c r="B332" s="238"/>
      <c r="C332" s="239"/>
      <c r="D332" s="232"/>
      <c r="E332" s="232"/>
      <c r="F332" s="232"/>
      <c r="G332" s="232"/>
      <c r="H332" s="232"/>
      <c r="I332" s="232"/>
      <c r="J332" s="232"/>
      <c r="K332" s="232"/>
      <c r="L332" s="235"/>
      <c r="M332" s="235"/>
      <c r="N332" s="236"/>
    </row>
    <row r="333" spans="2:14" s="237" customFormat="1">
      <c r="B333" s="238"/>
      <c r="C333" s="239"/>
      <c r="D333" s="232"/>
      <c r="E333" s="232"/>
      <c r="F333" s="232"/>
      <c r="G333" s="232"/>
      <c r="H333" s="232"/>
      <c r="I333" s="232"/>
      <c r="J333" s="232"/>
      <c r="K333" s="232"/>
      <c r="L333" s="235"/>
      <c r="M333" s="235"/>
      <c r="N333" s="236"/>
    </row>
    <row r="334" spans="2:14" s="237" customFormat="1">
      <c r="B334" s="238"/>
      <c r="C334" s="239"/>
      <c r="D334" s="232"/>
      <c r="E334" s="232"/>
      <c r="F334" s="232"/>
      <c r="G334" s="232"/>
      <c r="H334" s="232"/>
      <c r="I334" s="232"/>
      <c r="J334" s="232"/>
      <c r="K334" s="232"/>
      <c r="L334" s="235"/>
      <c r="M334" s="235"/>
      <c r="N334" s="236"/>
    </row>
    <row r="335" spans="2:14" s="237" customFormat="1">
      <c r="B335" s="238"/>
      <c r="C335" s="239"/>
      <c r="D335" s="232"/>
      <c r="E335" s="232"/>
      <c r="F335" s="232"/>
      <c r="G335" s="232"/>
      <c r="H335" s="232"/>
      <c r="I335" s="232"/>
      <c r="J335" s="232"/>
      <c r="K335" s="232"/>
      <c r="L335" s="235"/>
      <c r="M335" s="235"/>
      <c r="N335" s="236"/>
    </row>
    <row r="336" spans="2:14" s="237" customFormat="1">
      <c r="B336" s="238"/>
      <c r="C336" s="239"/>
      <c r="D336" s="232"/>
      <c r="E336" s="232"/>
      <c r="F336" s="232"/>
      <c r="G336" s="232"/>
      <c r="H336" s="232"/>
      <c r="I336" s="232"/>
      <c r="J336" s="232"/>
      <c r="K336" s="232"/>
      <c r="L336" s="235"/>
      <c r="M336" s="235"/>
      <c r="N336" s="236"/>
    </row>
    <row r="337" spans="2:14" s="237" customFormat="1">
      <c r="B337" s="238"/>
      <c r="C337" s="239"/>
      <c r="D337" s="232"/>
      <c r="E337" s="232"/>
      <c r="F337" s="232"/>
      <c r="G337" s="232"/>
      <c r="H337" s="232"/>
      <c r="I337" s="232"/>
      <c r="J337" s="232"/>
      <c r="K337" s="232"/>
      <c r="L337" s="235"/>
      <c r="M337" s="235"/>
      <c r="N337" s="236"/>
    </row>
    <row r="338" spans="2:14" s="237" customFormat="1">
      <c r="B338" s="238"/>
      <c r="C338" s="239"/>
      <c r="D338" s="232"/>
      <c r="E338" s="232"/>
      <c r="F338" s="232"/>
      <c r="G338" s="232"/>
      <c r="H338" s="232"/>
      <c r="I338" s="232"/>
      <c r="J338" s="232"/>
      <c r="K338" s="232"/>
      <c r="L338" s="235"/>
      <c r="M338" s="235"/>
      <c r="N338" s="236"/>
    </row>
    <row r="339" spans="2:14" s="237" customFormat="1">
      <c r="B339" s="238"/>
      <c r="C339" s="239"/>
      <c r="D339" s="232"/>
      <c r="E339" s="232"/>
      <c r="F339" s="232"/>
      <c r="G339" s="232"/>
      <c r="H339" s="232"/>
      <c r="I339" s="232"/>
      <c r="J339" s="232"/>
      <c r="K339" s="232"/>
      <c r="L339" s="235"/>
      <c r="M339" s="235"/>
      <c r="N339" s="236"/>
    </row>
    <row r="340" spans="2:14" s="237" customFormat="1">
      <c r="B340" s="238"/>
      <c r="C340" s="239"/>
      <c r="D340" s="232"/>
      <c r="E340" s="232"/>
      <c r="F340" s="232"/>
      <c r="G340" s="232"/>
      <c r="H340" s="232"/>
      <c r="I340" s="232"/>
      <c r="J340" s="232"/>
      <c r="K340" s="232"/>
      <c r="L340" s="235"/>
      <c r="M340" s="235"/>
      <c r="N340" s="236"/>
    </row>
    <row r="341" spans="2:14" s="237" customFormat="1">
      <c r="B341" s="238"/>
      <c r="C341" s="239"/>
      <c r="D341" s="232"/>
      <c r="E341" s="232"/>
      <c r="F341" s="232"/>
      <c r="G341" s="232"/>
      <c r="H341" s="232"/>
      <c r="I341" s="232"/>
      <c r="J341" s="232"/>
      <c r="K341" s="232"/>
      <c r="L341" s="235"/>
      <c r="M341" s="235"/>
      <c r="N341" s="236"/>
    </row>
    <row r="342" spans="2:14" s="237" customFormat="1">
      <c r="B342" s="238"/>
      <c r="C342" s="239"/>
      <c r="D342" s="232"/>
      <c r="E342" s="232"/>
      <c r="F342" s="232"/>
      <c r="G342" s="232"/>
      <c r="H342" s="232"/>
      <c r="I342" s="232"/>
      <c r="J342" s="232"/>
      <c r="K342" s="232"/>
      <c r="L342" s="235"/>
      <c r="M342" s="235"/>
      <c r="N342" s="236"/>
    </row>
    <row r="343" spans="2:14" s="237" customFormat="1">
      <c r="B343" s="238"/>
      <c r="C343" s="239"/>
      <c r="D343" s="232"/>
      <c r="E343" s="232"/>
      <c r="F343" s="232"/>
      <c r="G343" s="232"/>
      <c r="H343" s="232"/>
      <c r="I343" s="232"/>
      <c r="J343" s="232"/>
      <c r="K343" s="232"/>
      <c r="L343" s="235"/>
      <c r="M343" s="235"/>
      <c r="N343" s="236"/>
    </row>
    <row r="344" spans="2:14" s="237" customFormat="1">
      <c r="B344" s="238"/>
      <c r="C344" s="239"/>
      <c r="D344" s="232"/>
      <c r="E344" s="232"/>
      <c r="F344" s="232"/>
      <c r="G344" s="232"/>
      <c r="H344" s="232"/>
      <c r="I344" s="232"/>
      <c r="J344" s="232"/>
      <c r="K344" s="232"/>
      <c r="L344" s="235"/>
      <c r="M344" s="235"/>
      <c r="N344" s="236"/>
    </row>
    <row r="345" spans="2:14" s="237" customFormat="1">
      <c r="B345" s="238"/>
      <c r="C345" s="239"/>
      <c r="D345" s="232"/>
      <c r="E345" s="232"/>
      <c r="F345" s="232"/>
      <c r="G345" s="232"/>
      <c r="H345" s="232"/>
      <c r="I345" s="232"/>
      <c r="J345" s="232"/>
      <c r="K345" s="232"/>
      <c r="L345" s="235"/>
      <c r="M345" s="235"/>
      <c r="N345" s="236"/>
    </row>
    <row r="346" spans="2:14" s="237" customFormat="1">
      <c r="B346" s="238"/>
      <c r="C346" s="239"/>
      <c r="D346" s="232"/>
      <c r="E346" s="232"/>
      <c r="F346" s="232"/>
      <c r="G346" s="232"/>
      <c r="H346" s="232"/>
      <c r="I346" s="232"/>
      <c r="J346" s="232"/>
      <c r="K346" s="232"/>
      <c r="L346" s="235"/>
      <c r="M346" s="235"/>
      <c r="N346" s="236"/>
    </row>
    <row r="347" spans="2:14" s="237" customFormat="1">
      <c r="B347" s="238"/>
      <c r="C347" s="239"/>
      <c r="D347" s="232"/>
      <c r="E347" s="232"/>
      <c r="F347" s="232"/>
      <c r="G347" s="232"/>
      <c r="H347" s="232"/>
      <c r="I347" s="232"/>
      <c r="J347" s="232"/>
      <c r="K347" s="232"/>
      <c r="L347" s="235"/>
      <c r="M347" s="235"/>
      <c r="N347" s="236"/>
    </row>
    <row r="348" spans="2:14" s="237" customFormat="1">
      <c r="B348" s="238"/>
      <c r="C348" s="239"/>
      <c r="D348" s="232"/>
      <c r="E348" s="232"/>
      <c r="F348" s="232"/>
      <c r="G348" s="232"/>
      <c r="H348" s="232"/>
      <c r="I348" s="232"/>
      <c r="J348" s="232"/>
      <c r="K348" s="232"/>
      <c r="L348" s="235"/>
      <c r="M348" s="235"/>
      <c r="N348" s="236"/>
    </row>
    <row r="349" spans="2:14" s="237" customFormat="1">
      <c r="B349" s="238"/>
      <c r="C349" s="239"/>
      <c r="D349" s="232"/>
      <c r="E349" s="232"/>
      <c r="F349" s="232"/>
      <c r="G349" s="232"/>
      <c r="H349" s="232"/>
      <c r="I349" s="232"/>
      <c r="J349" s="232"/>
      <c r="K349" s="232"/>
      <c r="L349" s="235"/>
      <c r="M349" s="235"/>
      <c r="N349" s="236"/>
    </row>
    <row r="350" spans="2:14" s="237" customFormat="1">
      <c r="B350" s="238"/>
      <c r="C350" s="239"/>
      <c r="D350" s="232"/>
      <c r="E350" s="232"/>
      <c r="F350" s="232"/>
      <c r="G350" s="232"/>
      <c r="H350" s="232"/>
      <c r="I350" s="232"/>
      <c r="J350" s="232"/>
      <c r="K350" s="232"/>
      <c r="L350" s="235"/>
      <c r="M350" s="235"/>
      <c r="N350" s="236"/>
    </row>
    <row r="351" spans="2:14" s="237" customFormat="1">
      <c r="B351" s="238"/>
      <c r="C351" s="239"/>
      <c r="D351" s="232"/>
      <c r="E351" s="232"/>
      <c r="F351" s="232"/>
      <c r="G351" s="232"/>
      <c r="H351" s="232"/>
      <c r="I351" s="232"/>
      <c r="J351" s="232"/>
      <c r="K351" s="232"/>
      <c r="L351" s="235"/>
      <c r="M351" s="235"/>
      <c r="N351" s="236"/>
    </row>
    <row r="352" spans="2:14" s="237" customFormat="1">
      <c r="B352" s="238"/>
      <c r="C352" s="239"/>
      <c r="D352" s="232"/>
      <c r="E352" s="232"/>
      <c r="F352" s="232"/>
      <c r="G352" s="232"/>
      <c r="H352" s="232"/>
      <c r="I352" s="232"/>
      <c r="J352" s="232"/>
      <c r="K352" s="232"/>
      <c r="L352" s="235"/>
      <c r="M352" s="235"/>
      <c r="N352" s="236"/>
    </row>
    <row r="353" spans="2:14" s="237" customFormat="1">
      <c r="B353" s="238"/>
      <c r="C353" s="239"/>
      <c r="D353" s="232"/>
      <c r="E353" s="232"/>
      <c r="F353" s="232"/>
      <c r="G353" s="232"/>
      <c r="H353" s="232"/>
      <c r="I353" s="232"/>
      <c r="J353" s="232"/>
      <c r="K353" s="232"/>
      <c r="L353" s="235"/>
      <c r="M353" s="235"/>
      <c r="N353" s="236"/>
    </row>
    <row r="354" spans="2:14" s="237" customFormat="1">
      <c r="B354" s="238"/>
      <c r="C354" s="239"/>
      <c r="D354" s="232"/>
      <c r="E354" s="232"/>
      <c r="F354" s="232"/>
      <c r="G354" s="232"/>
      <c r="H354" s="232"/>
      <c r="I354" s="232"/>
      <c r="J354" s="232"/>
      <c r="K354" s="232"/>
      <c r="L354" s="235"/>
      <c r="M354" s="235"/>
      <c r="N354" s="236"/>
    </row>
    <row r="355" spans="2:14" s="237" customFormat="1">
      <c r="B355" s="238"/>
      <c r="C355" s="239"/>
      <c r="D355" s="232"/>
      <c r="E355" s="232"/>
      <c r="F355" s="232"/>
      <c r="G355" s="232"/>
      <c r="H355" s="232"/>
      <c r="I355" s="232"/>
      <c r="J355" s="232"/>
      <c r="K355" s="232"/>
      <c r="L355" s="235"/>
      <c r="M355" s="235"/>
      <c r="N355" s="236"/>
    </row>
    <row r="356" spans="2:14" s="237" customFormat="1">
      <c r="B356" s="238"/>
      <c r="C356" s="239"/>
      <c r="D356" s="232"/>
      <c r="E356" s="232"/>
      <c r="F356" s="232"/>
      <c r="G356" s="232"/>
      <c r="H356" s="232"/>
      <c r="I356" s="232"/>
      <c r="J356" s="232"/>
      <c r="K356" s="232"/>
      <c r="L356" s="235"/>
      <c r="M356" s="235"/>
      <c r="N356" s="236"/>
    </row>
    <row r="357" spans="2:14" s="444" customFormat="1">
      <c r="B357" s="238"/>
      <c r="C357" s="239"/>
      <c r="D357" s="232"/>
      <c r="E357" s="232"/>
      <c r="F357" s="232"/>
      <c r="G357" s="232"/>
      <c r="H357" s="232"/>
      <c r="I357" s="557" t="s">
        <v>74</v>
      </c>
      <c r="J357" s="557"/>
      <c r="K357" s="557"/>
      <c r="L357" s="557"/>
      <c r="M357" s="557"/>
      <c r="N357" s="443"/>
    </row>
    <row r="358" spans="2:14">
      <c r="B358" s="445"/>
      <c r="C358" s="446"/>
      <c r="D358" s="447"/>
      <c r="E358" s="447"/>
      <c r="F358" s="447"/>
      <c r="G358" s="447"/>
      <c r="H358" s="447"/>
      <c r="I358" s="555" t="s">
        <v>337</v>
      </c>
      <c r="J358" s="555"/>
      <c r="K358" s="555"/>
      <c r="L358" s="555"/>
      <c r="M358" s="555"/>
      <c r="N358" s="270"/>
    </row>
    <row r="359" spans="2:14">
      <c r="B359" s="271"/>
      <c r="C359" s="134"/>
      <c r="D359" s="52"/>
      <c r="E359" s="52"/>
      <c r="F359" s="52"/>
      <c r="G359" s="52"/>
      <c r="H359" s="52"/>
      <c r="I359" s="339"/>
      <c r="J359" s="339"/>
      <c r="K359" s="339"/>
      <c r="L359" s="339"/>
      <c r="M359" s="339"/>
      <c r="N359" s="270"/>
    </row>
    <row r="360" spans="2:14">
      <c r="B360" s="271"/>
      <c r="C360" s="134"/>
      <c r="D360" s="52"/>
      <c r="E360" s="52"/>
      <c r="F360" s="52"/>
      <c r="G360" s="52"/>
      <c r="H360" s="52"/>
      <c r="I360" s="339"/>
      <c r="J360" s="339"/>
      <c r="K360" s="339"/>
      <c r="L360" s="339"/>
      <c r="M360" s="339"/>
      <c r="N360" s="270"/>
    </row>
    <row r="361" spans="2:14" ht="13.5" thickBot="1">
      <c r="B361" s="367"/>
      <c r="C361" s="448"/>
      <c r="D361" s="369"/>
      <c r="E361" s="369"/>
      <c r="F361" s="369"/>
      <c r="G361" s="369"/>
      <c r="H361" s="369"/>
      <c r="I361" s="369"/>
      <c r="J361" s="369"/>
      <c r="K361" s="369"/>
      <c r="L361" s="369"/>
      <c r="M361" s="369">
        <v>6</v>
      </c>
      <c r="N361" s="376"/>
    </row>
    <row r="362" spans="2:14">
      <c r="B362" s="52"/>
      <c r="C362" s="134"/>
      <c r="D362" s="52"/>
      <c r="E362" s="52"/>
      <c r="F362" s="52"/>
      <c r="G362" s="52"/>
      <c r="H362" s="52"/>
      <c r="I362" s="52"/>
      <c r="J362" s="52"/>
      <c r="K362" s="52"/>
      <c r="L362" s="135"/>
      <c r="M362" s="135"/>
      <c r="N362" s="52"/>
    </row>
    <row r="363" spans="2:14">
      <c r="B363" s="52"/>
      <c r="C363" s="134"/>
      <c r="D363" s="52"/>
      <c r="E363" s="52"/>
      <c r="F363" s="52"/>
      <c r="G363" s="52"/>
      <c r="H363" s="52"/>
      <c r="I363" s="52"/>
      <c r="J363" s="52"/>
      <c r="K363" s="52"/>
      <c r="L363" s="135"/>
      <c r="M363" s="135"/>
      <c r="N363" s="52"/>
    </row>
    <row r="364" spans="2:14">
      <c r="B364" s="52"/>
      <c r="C364" s="134"/>
      <c r="D364" s="52"/>
      <c r="E364" s="52"/>
      <c r="F364" s="52"/>
      <c r="G364" s="52"/>
      <c r="H364" s="52"/>
      <c r="I364" s="52"/>
      <c r="J364" s="52"/>
      <c r="K364" s="52"/>
      <c r="L364" s="135"/>
      <c r="M364" s="135"/>
      <c r="N364" s="52"/>
    </row>
    <row r="365" spans="2:14">
      <c r="B365" s="52"/>
      <c r="C365" s="134"/>
      <c r="D365" s="52"/>
      <c r="E365" s="52"/>
      <c r="F365" s="52"/>
      <c r="G365" s="52"/>
      <c r="H365" s="52"/>
      <c r="I365" s="52"/>
      <c r="J365" s="52"/>
      <c r="K365" s="52"/>
      <c r="L365" s="135"/>
      <c r="M365" s="135"/>
      <c r="N365" s="52"/>
    </row>
    <row r="366" spans="2:14">
      <c r="B366" s="52"/>
      <c r="C366" s="134"/>
      <c r="D366" s="52"/>
      <c r="E366" s="52"/>
      <c r="F366" s="52"/>
      <c r="G366" s="52"/>
      <c r="H366" s="52"/>
      <c r="I366" s="52"/>
      <c r="J366" s="52"/>
      <c r="K366" s="52"/>
      <c r="L366" s="135"/>
      <c r="M366" s="135"/>
      <c r="N366" s="52"/>
    </row>
  </sheetData>
  <sheetProtection password="CC3D" sheet="1" objects="1" scenarios="1"/>
  <mergeCells count="65">
    <mergeCell ref="I23:J23"/>
    <mergeCell ref="I24:J24"/>
    <mergeCell ref="I25:J25"/>
    <mergeCell ref="I26:J26"/>
    <mergeCell ref="I27:J27"/>
    <mergeCell ref="I28:J28"/>
    <mergeCell ref="I13:J13"/>
    <mergeCell ref="F11:G12"/>
    <mergeCell ref="D5:E5"/>
    <mergeCell ref="E11:E12"/>
    <mergeCell ref="H11:H12"/>
    <mergeCell ref="I11:J12"/>
    <mergeCell ref="I18:J18"/>
    <mergeCell ref="I14:J14"/>
    <mergeCell ref="I15:J15"/>
    <mergeCell ref="I16:J16"/>
    <mergeCell ref="I17:J17"/>
    <mergeCell ref="I19:J19"/>
    <mergeCell ref="I20:J20"/>
    <mergeCell ref="I21:J21"/>
    <mergeCell ref="I22:J22"/>
    <mergeCell ref="I358:M358"/>
    <mergeCell ref="F277:K277"/>
    <mergeCell ref="I151:K151"/>
    <mergeCell ref="F225:L225"/>
    <mergeCell ref="F228:H228"/>
    <mergeCell ref="F236:K236"/>
    <mergeCell ref="F285:L285"/>
    <mergeCell ref="F257:L257"/>
    <mergeCell ref="F186:L186"/>
    <mergeCell ref="F185:L185"/>
    <mergeCell ref="F155:K155"/>
    <mergeCell ref="G122:H122"/>
    <mergeCell ref="D296:E296"/>
    <mergeCell ref="I357:M357"/>
    <mergeCell ref="F46:J47"/>
    <mergeCell ref="F48:J48"/>
    <mergeCell ref="E46:E47"/>
    <mergeCell ref="H75:I75"/>
    <mergeCell ref="F59:G59"/>
    <mergeCell ref="I60:K60"/>
    <mergeCell ref="F66:K66"/>
    <mergeCell ref="E109:E110"/>
    <mergeCell ref="F158:L158"/>
    <mergeCell ref="F159:L159"/>
    <mergeCell ref="C70:M70"/>
    <mergeCell ref="F157:L157"/>
    <mergeCell ref="F50:L50"/>
    <mergeCell ref="I40:J40"/>
    <mergeCell ref="I37:J37"/>
    <mergeCell ref="F109:F110"/>
    <mergeCell ref="G109:I109"/>
    <mergeCell ref="J109:L109"/>
    <mergeCell ref="F41:L41"/>
    <mergeCell ref="F49:J49"/>
    <mergeCell ref="I29:J29"/>
    <mergeCell ref="I30:J30"/>
    <mergeCell ref="I31:J31"/>
    <mergeCell ref="I38:J38"/>
    <mergeCell ref="I39:J39"/>
    <mergeCell ref="I32:J32"/>
    <mergeCell ref="I33:J33"/>
    <mergeCell ref="I34:J34"/>
    <mergeCell ref="I35:J35"/>
    <mergeCell ref="I36:J36"/>
  </mergeCells>
  <phoneticPr fontId="0" type="noConversion"/>
  <printOptions horizontalCentered="1" verticalCentered="1"/>
  <pageMargins left="0" right="0" top="0" bottom="0" header="0.511811023622047" footer="0.511811023622047"/>
  <pageSetup scale="75" orientation="portrait" horizontalDpi="300" verticalDpi="300" r:id="rId1"/>
  <headerFooter alignWithMargins="0"/>
  <rowBreaks count="4" manualBreakCount="4">
    <brk id="70" max="13" man="1"/>
    <brk id="146" max="13" man="1"/>
    <brk id="221" max="13" man="1"/>
    <brk id="29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Kopertina</vt:lpstr>
      <vt:lpstr>Aktivet</vt:lpstr>
      <vt:lpstr>Pasivet</vt:lpstr>
      <vt:lpstr>Rezultati</vt:lpstr>
      <vt:lpstr>Ndihmese Fluksi</vt:lpstr>
      <vt:lpstr>Fluksi</vt:lpstr>
      <vt:lpstr>Kapitali</vt:lpstr>
      <vt:lpstr>1</vt:lpstr>
      <vt:lpstr>2</vt:lpstr>
      <vt:lpstr>'2'!Print_Area</vt:lpstr>
      <vt:lpstr>'Ndihmese Fluksi'!Print_Area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client</cp:lastModifiedBy>
  <cp:lastPrinted>2010-03-30T09:07:05Z</cp:lastPrinted>
  <dcterms:created xsi:type="dcterms:W3CDTF">2002-02-16T18:16:52Z</dcterms:created>
  <dcterms:modified xsi:type="dcterms:W3CDTF">2010-07-09T12:55:25Z</dcterms:modified>
</cp:coreProperties>
</file>